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65521" windowWidth="16605" windowHeight="8100" tabRatio="601" activeTab="0"/>
  </bookViews>
  <sheets>
    <sheet name="Celkově družstva" sheetId="1" r:id="rId1"/>
    <sheet name="1. HD " sheetId="2" r:id="rId2"/>
    <sheet name="2. HD" sheetId="3" r:id="rId3"/>
    <sheet name="3. HD-7dvojic" sheetId="4" r:id="rId4"/>
    <sheet name="3. HD-6dvojic" sheetId="5" r:id="rId5"/>
    <sheet name="Celkově jednotlivci" sheetId="6" r:id="rId6"/>
  </sheets>
  <definedNames/>
  <calcPr fullCalcOnLoad="1"/>
</workbook>
</file>

<file path=xl/sharedStrings.xml><?xml version="1.0" encoding="utf-8"?>
<sst xmlns="http://schemas.openxmlformats.org/spreadsheetml/2006/main" count="1830" uniqueCount="89">
  <si>
    <t xml:space="preserve">součet </t>
  </si>
  <si>
    <t>průměr družstva</t>
  </si>
  <si>
    <t>body</t>
  </si>
  <si>
    <t>pořadí podle získaných bodů</t>
  </si>
  <si>
    <t>družstvo</t>
  </si>
  <si>
    <t>1.</t>
  </si>
  <si>
    <t>2.</t>
  </si>
  <si>
    <t>3.</t>
  </si>
  <si>
    <t>4.</t>
  </si>
  <si>
    <t>5.</t>
  </si>
  <si>
    <t>6.</t>
  </si>
  <si>
    <t>7.</t>
  </si>
  <si>
    <t xml:space="preserve">7 DVOJIC    </t>
  </si>
  <si>
    <t>-</t>
  </si>
  <si>
    <t>:</t>
  </si>
  <si>
    <t>Mihulka</t>
  </si>
  <si>
    <t>Malenda</t>
  </si>
  <si>
    <t>Brož</t>
  </si>
  <si>
    <t>Müller</t>
  </si>
  <si>
    <t>Zářecký</t>
  </si>
  <si>
    <t>Chlopčík</t>
  </si>
  <si>
    <t>Fleško</t>
  </si>
  <si>
    <t>.</t>
  </si>
  <si>
    <t>Rozmarin</t>
  </si>
  <si>
    <t>Pazdera</t>
  </si>
  <si>
    <t>Flemmr</t>
  </si>
  <si>
    <t>Kalab</t>
  </si>
  <si>
    <t>Marek</t>
  </si>
  <si>
    <t>dr.č.1-2</t>
  </si>
  <si>
    <t>dr.č.3-4</t>
  </si>
  <si>
    <t>dr.č.5-6</t>
  </si>
  <si>
    <t>rozlosování - 7 dvojic</t>
  </si>
  <si>
    <t>rozlosování - 6 dvojic</t>
  </si>
  <si>
    <t>Výsledky jednotlivců</t>
  </si>
  <si>
    <t>součet</t>
  </si>
  <si>
    <t>průměr</t>
  </si>
  <si>
    <t>pořadí</t>
  </si>
  <si>
    <t>hráč</t>
  </si>
  <si>
    <t xml:space="preserve">Celkové pořadí "Regionální ligy dvojic" - středisko Jadran - 2017    </t>
  </si>
  <si>
    <t>1. HD</t>
  </si>
  <si>
    <t>2. HD</t>
  </si>
  <si>
    <t>3. HD</t>
  </si>
  <si>
    <t>4. HD</t>
  </si>
  <si>
    <t>Mihulka + Zářecký</t>
  </si>
  <si>
    <t>Motyka + Chlopčík</t>
  </si>
  <si>
    <t>Müller + Pazdera</t>
  </si>
  <si>
    <t>Mazur + Rozmarin</t>
  </si>
  <si>
    <t>Flemmr + Kalab</t>
  </si>
  <si>
    <t>+</t>
  </si>
  <si>
    <t>Motyka</t>
  </si>
  <si>
    <t>Mazur</t>
  </si>
  <si>
    <t>Rozmarín</t>
  </si>
  <si>
    <t>Kontrolní součet bodů (4xpočet utkání)</t>
  </si>
  <si>
    <t xml:space="preserve">6 DVOJIC    </t>
  </si>
  <si>
    <t>získané body</t>
  </si>
  <si>
    <t>jednotlivci</t>
  </si>
  <si>
    <t>za družstvo</t>
  </si>
  <si>
    <t>celkem</t>
  </si>
  <si>
    <t>kuželky</t>
  </si>
  <si>
    <t>Klus</t>
  </si>
  <si>
    <t>Exnar</t>
  </si>
  <si>
    <t>Brož + Marek + Exnar</t>
  </si>
  <si>
    <t>Malenda + Fleško + Klus</t>
  </si>
  <si>
    <t>Celkem</t>
  </si>
  <si>
    <t>Pořadí</t>
  </si>
  <si>
    <t>1.HD</t>
  </si>
  <si>
    <t>2.HD</t>
  </si>
  <si>
    <t>3.HD</t>
  </si>
  <si>
    <t>zapsat</t>
  </si>
  <si>
    <t>Kontrolní součet ( 4 x počet utkání) = 4 x 15=60 bodů</t>
  </si>
  <si>
    <t>Nához</t>
  </si>
  <si>
    <t>Body</t>
  </si>
  <si>
    <t>Průměr</t>
  </si>
  <si>
    <t>Kontrolní součet (4 x 21 utkání) = 84</t>
  </si>
  <si>
    <t>Kaláb</t>
  </si>
  <si>
    <t>Mihulka+Zářecký</t>
  </si>
  <si>
    <t>Motyka+Chlopčík</t>
  </si>
  <si>
    <t>Malenda+Fleško+Klus</t>
  </si>
  <si>
    <t>Brož+Marek+Exnar</t>
  </si>
  <si>
    <t>Müller+Pazdera</t>
  </si>
  <si>
    <t>Mazur+Rozmarin</t>
  </si>
  <si>
    <t>Flemmr+Kalab</t>
  </si>
  <si>
    <t>Brož+Exnar</t>
  </si>
  <si>
    <t>Mazur+Rozmarín</t>
  </si>
  <si>
    <t>Flemmr+Kaláb</t>
  </si>
  <si>
    <t/>
  </si>
  <si>
    <t>Brož+Marek</t>
  </si>
  <si>
    <t>Malenda+Fleško</t>
  </si>
  <si>
    <t>Klus+Fleško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</si>
</sst>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;@"/>
    <numFmt numFmtId="165" formatCode="[$-405]dddd\ d\.\ mmmm\ yyyy"/>
  </numFmts>
  <fonts count="82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8"/>
      <name val="Arial CE"/>
      <family val="2"/>
    </font>
    <font>
      <sz val="11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sz val="12"/>
      <color indexed="17"/>
      <name val="Arial CE"/>
      <family val="2"/>
    </font>
    <font>
      <b/>
      <i/>
      <sz val="20"/>
      <color indexed="10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12"/>
      <name val="Arial CE"/>
      <family val="2"/>
    </font>
    <font>
      <b/>
      <sz val="20"/>
      <name val="Arial CE"/>
      <family val="2"/>
    </font>
    <font>
      <sz val="10"/>
      <name val="Tahoma"/>
      <family val="2"/>
    </font>
    <font>
      <sz val="48"/>
      <name val="Tahoma"/>
      <family val="2"/>
    </font>
    <font>
      <b/>
      <sz val="10"/>
      <name val="Tahoma"/>
      <family val="2"/>
    </font>
    <font>
      <b/>
      <i/>
      <sz val="14"/>
      <color indexed="10"/>
      <name val="Tahoma"/>
      <family val="2"/>
    </font>
    <font>
      <b/>
      <sz val="9"/>
      <name val="Arial CE"/>
      <family val="2"/>
    </font>
    <font>
      <sz val="8"/>
      <name val="Arial"/>
      <family val="2"/>
    </font>
    <font>
      <i/>
      <sz val="30"/>
      <name val="Arial Black"/>
      <family val="2"/>
    </font>
    <font>
      <b/>
      <sz val="11"/>
      <name val="Tahoma"/>
      <family val="2"/>
    </font>
    <font>
      <b/>
      <sz val="12"/>
      <name val="Arial"/>
      <family val="2"/>
    </font>
    <font>
      <b/>
      <sz val="12"/>
      <color indexed="12"/>
      <name val="Arial CE"/>
      <family val="0"/>
    </font>
    <font>
      <b/>
      <sz val="9"/>
      <name val="Tahoma"/>
      <family val="2"/>
    </font>
    <font>
      <b/>
      <sz val="16"/>
      <color indexed="12"/>
      <name val="Arial CE"/>
      <family val="0"/>
    </font>
    <font>
      <b/>
      <sz val="13"/>
      <name val="Arial CE"/>
      <family val="0"/>
    </font>
    <font>
      <b/>
      <sz val="14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18"/>
      <name val="Arial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12"/>
      <name val="Cambria"/>
      <family val="1"/>
    </font>
    <font>
      <b/>
      <sz val="16"/>
      <color indexed="17"/>
      <name val="Arial Black"/>
      <family val="2"/>
    </font>
    <font>
      <b/>
      <sz val="14"/>
      <name val="Tahoma"/>
      <family val="2"/>
    </font>
    <font>
      <b/>
      <sz val="16"/>
      <name val="Tahoma"/>
      <family val="2"/>
    </font>
    <font>
      <b/>
      <i/>
      <sz val="18"/>
      <color indexed="10"/>
      <name val="Arial Black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9"/>
      <name val="Arial"/>
      <family val="2"/>
    </font>
    <font>
      <sz val="20"/>
      <name val="Arial Black"/>
      <family val="2"/>
    </font>
    <font>
      <sz val="10"/>
      <name val="Arial Black"/>
      <family val="2"/>
    </font>
    <font>
      <b/>
      <i/>
      <sz val="16"/>
      <color indexed="10"/>
      <name val="Arial Black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36"/>
      <color indexed="21"/>
      <name val="Arial Black"/>
      <family val="2"/>
    </font>
    <font>
      <i/>
      <sz val="36"/>
      <color indexed="13"/>
      <name val="Arial Black"/>
      <family val="2"/>
    </font>
    <font>
      <i/>
      <sz val="3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/>
      <bottom/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double">
        <color indexed="8"/>
      </top>
      <bottom style="thin">
        <color indexed="8"/>
      </bottom>
    </border>
    <border>
      <left/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double">
        <color indexed="8"/>
      </left>
      <right/>
      <top style="double">
        <color indexed="8"/>
      </top>
      <bottom/>
    </border>
    <border>
      <left/>
      <right/>
      <top style="double">
        <color indexed="8"/>
      </top>
      <bottom/>
    </border>
    <border>
      <left style="double">
        <color indexed="8"/>
      </left>
      <right/>
      <top/>
      <bottom style="double">
        <color indexed="8"/>
      </bottom>
    </border>
    <border>
      <left/>
      <right/>
      <top/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>
        <color indexed="8"/>
      </left>
      <right/>
      <top style="double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double">
        <color indexed="8"/>
      </left>
      <right style="double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/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thin"/>
      <top style="thick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 style="double">
        <color indexed="8"/>
      </left>
      <right style="thin">
        <color indexed="8"/>
      </right>
      <top/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/>
      <top/>
      <bottom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/>
      <right/>
      <top style="thick"/>
      <bottom style="thin"/>
    </border>
    <border>
      <left/>
      <right/>
      <top style="thin"/>
      <bottom style="thin"/>
    </border>
    <border>
      <left/>
      <right/>
      <top style="thin"/>
      <bottom style="thick"/>
    </border>
    <border>
      <left style="double">
        <color indexed="8"/>
      </left>
      <right style="double">
        <color indexed="8"/>
      </right>
      <top/>
      <bottom style="double">
        <color indexed="8"/>
      </bottom>
    </border>
    <border>
      <left style="double">
        <color indexed="8"/>
      </left>
      <right/>
      <top/>
      <bottom/>
    </border>
    <border>
      <left style="double"/>
      <right/>
      <top/>
      <bottom/>
    </border>
    <border>
      <left style="thin">
        <color indexed="8"/>
      </left>
      <right style="thin">
        <color indexed="8"/>
      </right>
      <top style="double"/>
      <bottom/>
    </border>
    <border>
      <left/>
      <right/>
      <top style="double"/>
      <bottom/>
    </border>
    <border>
      <left style="thin">
        <color indexed="8"/>
      </left>
      <right style="double"/>
      <top style="double"/>
      <bottom/>
    </border>
    <border>
      <left style="thin">
        <color indexed="8"/>
      </left>
      <right style="double"/>
      <top/>
      <bottom/>
    </border>
    <border>
      <left style="thin">
        <color indexed="8"/>
      </left>
      <right style="double"/>
      <top/>
      <bottom style="thin">
        <color indexed="8"/>
      </bottom>
    </border>
    <border>
      <left style="thin">
        <color indexed="8"/>
      </left>
      <right style="double"/>
      <top style="thin">
        <color indexed="8"/>
      </top>
      <bottom style="thin">
        <color indexed="8"/>
      </bottom>
    </border>
    <border>
      <left/>
      <right style="double"/>
      <top/>
      <bottom/>
    </border>
    <border>
      <left style="thin">
        <color indexed="8"/>
      </left>
      <right style="double"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/>
      <right/>
      <top/>
      <bottom style="double"/>
    </border>
    <border>
      <left style="thin">
        <color indexed="8"/>
      </left>
      <right style="double"/>
      <top style="thin">
        <color indexed="8"/>
      </top>
      <bottom style="double"/>
    </border>
    <border>
      <left/>
      <right style="thin">
        <color indexed="8"/>
      </right>
      <top style="double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 style="double"/>
    </border>
    <border>
      <left style="double"/>
      <right style="double"/>
      <top style="thin"/>
      <bottom style="thin"/>
    </border>
    <border>
      <left/>
      <right style="double">
        <color indexed="8"/>
      </right>
      <top style="double">
        <color indexed="8"/>
      </top>
      <bottom/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/>
      <top style="thick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ck">
        <color indexed="8"/>
      </bottom>
    </border>
    <border>
      <left style="double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thick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ck">
        <color indexed="8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thin">
        <color indexed="10"/>
      </top>
      <bottom style="thick">
        <color indexed="10"/>
      </bottom>
    </border>
    <border>
      <left style="thick"/>
      <right style="thin">
        <color indexed="8"/>
      </right>
      <top style="thick"/>
      <bottom/>
    </border>
    <border>
      <left/>
      <right/>
      <top style="thick"/>
      <bottom/>
    </border>
    <border>
      <left style="thin">
        <color indexed="8"/>
      </left>
      <right style="thick"/>
      <top style="thick"/>
      <bottom/>
    </border>
    <border>
      <left style="thick"/>
      <right style="thin">
        <color indexed="8"/>
      </right>
      <top/>
      <bottom/>
    </border>
    <border>
      <left style="thin">
        <color indexed="8"/>
      </left>
      <right style="thick"/>
      <top/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ck"/>
      <top/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ck"/>
      <top style="thin">
        <color indexed="8"/>
      </top>
      <bottom style="thick"/>
    </border>
    <border>
      <left style="thin">
        <color indexed="8"/>
      </left>
      <right/>
      <top style="thick"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n">
        <color indexed="8"/>
      </right>
      <top style="thick"/>
      <bottom/>
    </border>
    <border>
      <left/>
      <right style="thin">
        <color indexed="8"/>
      </right>
      <top style="thin">
        <color indexed="8"/>
      </top>
      <bottom style="thick"/>
    </border>
    <border>
      <left style="double"/>
      <right style="double"/>
      <top style="thick"/>
      <bottom/>
    </border>
    <border>
      <left style="double"/>
      <right style="double"/>
      <top/>
      <bottom/>
    </border>
    <border>
      <left style="double"/>
      <right style="double"/>
      <top/>
      <bottom style="thick"/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ck"/>
      <top style="thin">
        <color indexed="8"/>
      </top>
      <bottom/>
    </border>
    <border>
      <left style="thick"/>
      <right/>
      <top style="double"/>
      <bottom style="double"/>
    </border>
    <border>
      <left/>
      <right/>
      <top style="double"/>
      <bottom style="double"/>
    </border>
    <border>
      <left style="double"/>
      <right style="double"/>
      <top style="double"/>
      <bottom style="double"/>
    </border>
    <border>
      <left/>
      <right style="thin">
        <color indexed="8"/>
      </right>
      <top style="double"/>
      <bottom style="double"/>
    </border>
    <border>
      <left/>
      <right style="thick"/>
      <top style="double"/>
      <bottom style="double"/>
    </border>
    <border>
      <left style="thin">
        <color indexed="8"/>
      </left>
      <right/>
      <top style="double"/>
      <bottom style="double"/>
    </border>
    <border>
      <left/>
      <right style="double">
        <color indexed="8"/>
      </right>
      <top/>
      <bottom/>
    </border>
    <border>
      <left/>
      <right style="thin">
        <color indexed="8"/>
      </right>
      <top style="double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double">
        <color indexed="8"/>
      </bottom>
    </border>
    <border>
      <left/>
      <right style="double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double">
        <color indexed="8"/>
      </bottom>
    </border>
    <border>
      <left/>
      <right/>
      <top style="thin">
        <color indexed="8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/>
    </border>
    <border>
      <left style="double">
        <color indexed="8"/>
      </left>
      <right/>
      <top style="thick">
        <color indexed="8"/>
      </top>
      <bottom style="thin">
        <color indexed="8"/>
      </bottom>
    </border>
    <border>
      <left style="double">
        <color indexed="8"/>
      </left>
      <right/>
      <top style="thin">
        <color indexed="8"/>
      </top>
      <bottom style="thick">
        <color indexed="8"/>
      </bottom>
    </border>
    <border>
      <left/>
      <right style="thick">
        <color indexed="8"/>
      </right>
      <top style="thick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/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/>
      <bottom style="thin">
        <color indexed="8"/>
      </bottom>
    </border>
    <border>
      <left/>
      <right/>
      <top/>
      <bottom style="thick"/>
    </border>
    <border>
      <left style="double"/>
      <right style="thin"/>
      <top style="thin"/>
      <bottom style="thin"/>
    </border>
    <border>
      <left style="double"/>
      <right style="thin"/>
      <top style="thick"/>
      <bottom style="thin"/>
    </border>
    <border>
      <left style="thin"/>
      <right style="double"/>
      <top style="thick"/>
      <bottom style="thin"/>
    </border>
    <border>
      <left style="thin"/>
      <right style="double"/>
      <top style="thin"/>
      <bottom style="thin"/>
    </border>
    <border>
      <left style="thin"/>
      <right style="thick"/>
      <top style="thin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ck"/>
    </border>
    <border>
      <left style="double"/>
      <right/>
      <top style="thin"/>
      <bottom style="thick"/>
    </border>
    <border>
      <left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/>
      <right style="double">
        <color indexed="8"/>
      </right>
      <top style="double">
        <color indexed="8"/>
      </top>
      <bottom style="double">
        <color indexed="8"/>
      </bottom>
    </border>
    <border>
      <left/>
      <right style="double">
        <color indexed="8"/>
      </right>
      <top/>
      <bottom style="double">
        <color indexed="8"/>
      </bottom>
    </border>
    <border>
      <left style="double"/>
      <right style="double"/>
      <top style="thin"/>
      <bottom style="double"/>
    </border>
    <border>
      <left style="double"/>
      <right style="double"/>
      <top style="double"/>
      <bottom style="thin"/>
    </border>
    <border>
      <left/>
      <right/>
      <top style="thick">
        <color indexed="10"/>
      </top>
      <bottom style="double">
        <color indexed="8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 style="thick">
        <color indexed="10"/>
      </right>
      <top style="medium">
        <color indexed="10"/>
      </top>
      <bottom style="thin">
        <color indexed="10"/>
      </bottom>
    </border>
    <border>
      <left style="thick">
        <color indexed="10"/>
      </left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 style="medium">
        <color indexed="10"/>
      </bottom>
    </border>
    <border>
      <left/>
      <right style="thick">
        <color indexed="10"/>
      </right>
      <top/>
      <bottom style="medium">
        <color indexed="10"/>
      </bottom>
    </border>
    <border>
      <left style="thick">
        <color indexed="10"/>
      </left>
      <right/>
      <top style="thick">
        <color indexed="10"/>
      </top>
      <bottom style="thin">
        <color indexed="10"/>
      </bottom>
    </border>
    <border>
      <left/>
      <right style="thick">
        <color indexed="10"/>
      </right>
      <top style="thick">
        <color indexed="10"/>
      </top>
      <bottom style="thin">
        <color indexed="10"/>
      </bottom>
    </border>
    <border>
      <left style="thick">
        <color indexed="10"/>
      </left>
      <right/>
      <top style="thin">
        <color indexed="10"/>
      </top>
      <bottom style="thin">
        <color indexed="10"/>
      </bottom>
    </border>
    <border>
      <left/>
      <right style="thick">
        <color indexed="10"/>
      </right>
      <top style="thin">
        <color indexed="10"/>
      </top>
      <bottom style="thin">
        <color indexed="1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68" fillId="20" borderId="0" applyNumberFormat="0" applyBorder="0" applyAlignment="0" applyProtection="0"/>
    <xf numFmtId="0" fontId="6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0" fillId="0" borderId="3" applyNumberFormat="0" applyFill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5" fillId="0" borderId="7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25" borderId="8" applyNumberFormat="0" applyAlignment="0" applyProtection="0"/>
    <xf numFmtId="0" fontId="79" fillId="26" borderId="8" applyNumberFormat="0" applyAlignment="0" applyProtection="0"/>
    <xf numFmtId="0" fontId="80" fillId="26" borderId="9" applyNumberFormat="0" applyAlignment="0" applyProtection="0"/>
    <xf numFmtId="0" fontId="81" fillId="0" borderId="0" applyNumberFormat="0" applyFill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66" fillId="32" borderId="0" applyNumberFormat="0" applyBorder="0" applyAlignment="0" applyProtection="0"/>
  </cellStyleXfs>
  <cellXfs count="612">
    <xf numFmtId="0" fontId="0" fillId="0" borderId="0" xfId="0" applyAlignment="1">
      <alignment/>
    </xf>
    <xf numFmtId="0" fontId="3" fillId="33" borderId="10" xfId="36" applyFont="1" applyFill="1" applyBorder="1" applyAlignment="1">
      <alignment horizontal="center" vertical="center"/>
      <protection/>
    </xf>
    <xf numFmtId="0" fontId="2" fillId="0" borderId="11" xfId="36" applyFont="1" applyBorder="1" applyAlignment="1">
      <alignment horizontal="center" vertical="center" textRotation="90"/>
      <protection/>
    </xf>
    <xf numFmtId="0" fontId="2" fillId="0" borderId="11" xfId="36" applyFont="1" applyBorder="1" applyAlignment="1">
      <alignment horizontal="center" vertical="center" textRotation="90" wrapText="1"/>
      <protection/>
    </xf>
    <xf numFmtId="0" fontId="4" fillId="34" borderId="11" xfId="36" applyFont="1" applyFill="1" applyBorder="1" applyAlignment="1">
      <alignment horizontal="center" vertical="center"/>
      <protection/>
    </xf>
    <xf numFmtId="0" fontId="2" fillId="34" borderId="12" xfId="36" applyFont="1" applyFill="1" applyBorder="1" applyAlignment="1">
      <alignment horizontal="center" vertical="center"/>
      <protection/>
    </xf>
    <xf numFmtId="0" fontId="2" fillId="35" borderId="13" xfId="36" applyFill="1" applyBorder="1" applyAlignment="1">
      <alignment horizontal="center"/>
      <protection/>
    </xf>
    <xf numFmtId="0" fontId="5" fillId="0" borderId="14" xfId="36" applyFont="1" applyBorder="1" applyAlignment="1">
      <alignment horizontal="left" vertical="center"/>
      <protection/>
    </xf>
    <xf numFmtId="0" fontId="6" fillId="34" borderId="14" xfId="36" applyFont="1" applyFill="1" applyBorder="1" applyAlignment="1">
      <alignment horizontal="center" vertical="center"/>
      <protection/>
    </xf>
    <xf numFmtId="0" fontId="7" fillId="34" borderId="14" xfId="36" applyFont="1" applyFill="1" applyBorder="1" applyAlignment="1">
      <alignment horizontal="center" vertical="center"/>
      <protection/>
    </xf>
    <xf numFmtId="0" fontId="7" fillId="34" borderId="15" xfId="36" applyFont="1" applyFill="1" applyBorder="1" applyAlignment="1">
      <alignment horizontal="center" vertical="center"/>
      <protection/>
    </xf>
    <xf numFmtId="0" fontId="5" fillId="0" borderId="15" xfId="36" applyFont="1" applyBorder="1" applyAlignment="1">
      <alignment horizontal="left" vertical="center"/>
      <protection/>
    </xf>
    <xf numFmtId="0" fontId="5" fillId="0" borderId="16" xfId="36" applyFont="1" applyBorder="1" applyAlignment="1">
      <alignment horizontal="left" vertical="center"/>
      <protection/>
    </xf>
    <xf numFmtId="0" fontId="7" fillId="34" borderId="16" xfId="36" applyFont="1" applyFill="1" applyBorder="1" applyAlignment="1">
      <alignment horizontal="center" vertical="center"/>
      <protection/>
    </xf>
    <xf numFmtId="0" fontId="2" fillId="34" borderId="0" xfId="36" applyFill="1">
      <alignment/>
      <protection/>
    </xf>
    <xf numFmtId="0" fontId="2" fillId="34" borderId="0" xfId="36" applyFill="1" applyAlignment="1">
      <alignment horizontal="center"/>
      <protection/>
    </xf>
    <xf numFmtId="0" fontId="8" fillId="33" borderId="17" xfId="47" applyFont="1" applyFill="1" applyBorder="1" applyAlignment="1" applyProtection="1">
      <alignment horizontal="center" vertical="center"/>
      <protection hidden="1"/>
    </xf>
    <xf numFmtId="0" fontId="8" fillId="33" borderId="18" xfId="47" applyFont="1" applyFill="1" applyBorder="1" applyAlignment="1" applyProtection="1">
      <alignment horizontal="center" vertical="center"/>
      <protection hidden="1"/>
    </xf>
    <xf numFmtId="0" fontId="6" fillId="34" borderId="19" xfId="36" applyFont="1" applyFill="1" applyBorder="1" applyAlignment="1">
      <alignment horizontal="center" vertical="center"/>
      <protection/>
    </xf>
    <xf numFmtId="0" fontId="6" fillId="34" borderId="20" xfId="36" applyFont="1" applyFill="1" applyBorder="1" applyAlignment="1">
      <alignment horizontal="center" vertical="center"/>
      <protection/>
    </xf>
    <xf numFmtId="0" fontId="6" fillId="34" borderId="21" xfId="36" applyFont="1" applyFill="1" applyBorder="1" applyAlignment="1">
      <alignment horizontal="center" vertical="center"/>
      <protection/>
    </xf>
    <xf numFmtId="0" fontId="9" fillId="34" borderId="0" xfId="36" applyFont="1" applyFill="1">
      <alignment/>
      <protection/>
    </xf>
    <xf numFmtId="0" fontId="9" fillId="0" borderId="22" xfId="36" applyFont="1" applyBorder="1" applyAlignment="1" applyProtection="1">
      <alignment horizontal="right"/>
      <protection locked="0"/>
    </xf>
    <xf numFmtId="0" fontId="9" fillId="34" borderId="0" xfId="36" applyFont="1" applyFill="1" applyProtection="1">
      <alignment/>
      <protection locked="0"/>
    </xf>
    <xf numFmtId="0" fontId="9" fillId="34" borderId="23" xfId="36" applyFont="1" applyFill="1" applyBorder="1">
      <alignment/>
      <protection/>
    </xf>
    <xf numFmtId="0" fontId="13" fillId="0" borderId="0" xfId="36" applyFont="1" applyAlignment="1">
      <alignment horizontal="center"/>
      <protection/>
    </xf>
    <xf numFmtId="0" fontId="13" fillId="0" borderId="0" xfId="36" applyFont="1" applyAlignment="1">
      <alignment horizontal="right"/>
      <protection/>
    </xf>
    <xf numFmtId="0" fontId="13" fillId="34" borderId="24" xfId="36" applyFont="1" applyFill="1" applyBorder="1" applyAlignment="1">
      <alignment horizontal="center"/>
      <protection/>
    </xf>
    <xf numFmtId="0" fontId="13" fillId="34" borderId="25" xfId="36" applyFont="1" applyFill="1" applyBorder="1" applyAlignment="1">
      <alignment horizontal="center"/>
      <protection/>
    </xf>
    <xf numFmtId="0" fontId="13" fillId="34" borderId="25" xfId="36" applyFont="1" applyFill="1" applyBorder="1">
      <alignment/>
      <protection/>
    </xf>
    <xf numFmtId="0" fontId="13" fillId="34" borderId="26" xfId="36" applyFont="1" applyFill="1" applyBorder="1" applyAlignment="1">
      <alignment horizontal="center"/>
      <protection/>
    </xf>
    <xf numFmtId="0" fontId="13" fillId="34" borderId="27" xfId="36" applyFont="1" applyFill="1" applyBorder="1" applyAlignment="1">
      <alignment horizontal="center"/>
      <protection/>
    </xf>
    <xf numFmtId="0" fontId="13" fillId="34" borderId="27" xfId="36" applyFont="1" applyFill="1" applyBorder="1">
      <alignment/>
      <protection/>
    </xf>
    <xf numFmtId="0" fontId="13" fillId="34" borderId="28" xfId="36" applyFont="1" applyFill="1" applyBorder="1" applyAlignment="1">
      <alignment horizontal="center"/>
      <protection/>
    </xf>
    <xf numFmtId="0" fontId="15" fillId="34" borderId="29" xfId="36" applyFont="1" applyFill="1" applyBorder="1" applyAlignment="1">
      <alignment horizontal="center"/>
      <protection/>
    </xf>
    <xf numFmtId="0" fontId="16" fillId="33" borderId="17" xfId="47" applyFont="1" applyFill="1" applyBorder="1" applyAlignment="1" applyProtection="1">
      <alignment horizontal="center" vertical="center"/>
      <protection hidden="1"/>
    </xf>
    <xf numFmtId="0" fontId="15" fillId="34" borderId="30" xfId="36" applyFont="1" applyFill="1" applyBorder="1" applyAlignment="1">
      <alignment horizontal="center"/>
      <protection/>
    </xf>
    <xf numFmtId="0" fontId="9" fillId="0" borderId="0" xfId="36" applyFont="1" applyBorder="1" applyAlignment="1" applyProtection="1">
      <alignment horizontal="left"/>
      <protection locked="0"/>
    </xf>
    <xf numFmtId="0" fontId="19" fillId="34" borderId="0" xfId="36" applyFont="1" applyFill="1">
      <alignment/>
      <protection/>
    </xf>
    <xf numFmtId="0" fontId="13" fillId="0" borderId="22" xfId="36" applyFont="1" applyBorder="1" applyAlignment="1" applyProtection="1">
      <alignment horizontal="right"/>
      <protection locked="0"/>
    </xf>
    <xf numFmtId="0" fontId="22" fillId="36" borderId="31" xfId="47" applyFont="1" applyFill="1" applyBorder="1" applyAlignment="1" applyProtection="1">
      <alignment horizontal="center" vertical="center"/>
      <protection hidden="1"/>
    </xf>
    <xf numFmtId="0" fontId="20" fillId="37" borderId="23" xfId="36" applyFont="1" applyFill="1" applyBorder="1" applyAlignment="1">
      <alignment horizontal="center" vertical="center" wrapText="1"/>
      <protection/>
    </xf>
    <xf numFmtId="0" fontId="23" fillId="37" borderId="32" xfId="36" applyFont="1" applyFill="1" applyBorder="1" applyAlignment="1">
      <alignment horizontal="center" vertical="center" wrapText="1"/>
      <protection/>
    </xf>
    <xf numFmtId="0" fontId="22" fillId="37" borderId="0" xfId="47" applyFont="1" applyFill="1" applyBorder="1" applyAlignment="1" applyProtection="1">
      <alignment horizontal="center" vertical="center"/>
      <protection hidden="1"/>
    </xf>
    <xf numFmtId="0" fontId="11" fillId="37" borderId="0" xfId="47" applyFont="1" applyFill="1" applyBorder="1" applyAlignment="1" applyProtection="1">
      <alignment horizontal="center" vertical="center"/>
      <protection hidden="1"/>
    </xf>
    <xf numFmtId="0" fontId="20" fillId="37" borderId="33" xfId="36" applyFont="1" applyFill="1" applyBorder="1" applyAlignment="1">
      <alignment horizontal="center" wrapText="1"/>
      <protection/>
    </xf>
    <xf numFmtId="0" fontId="9" fillId="37" borderId="34" xfId="36" applyFont="1" applyFill="1" applyBorder="1">
      <alignment/>
      <protection/>
    </xf>
    <xf numFmtId="1" fontId="15" fillId="38" borderId="22" xfId="36" applyNumberFormat="1" applyFont="1" applyFill="1" applyBorder="1" applyAlignment="1" applyProtection="1">
      <alignment horizontal="center" vertical="center"/>
      <protection locked="0"/>
    </xf>
    <xf numFmtId="0" fontId="24" fillId="37" borderId="0" xfId="47" applyFont="1" applyFill="1" applyBorder="1" applyAlignment="1" applyProtection="1">
      <alignment horizontal="center" vertical="center"/>
      <protection hidden="1"/>
    </xf>
    <xf numFmtId="0" fontId="4" fillId="34" borderId="0" xfId="36" applyFont="1" applyFill="1" applyBorder="1" applyAlignment="1">
      <alignment horizontal="center"/>
      <protection/>
    </xf>
    <xf numFmtId="0" fontId="2" fillId="34" borderId="0" xfId="36" applyFill="1" applyBorder="1" applyAlignment="1" applyProtection="1">
      <alignment vertical="center"/>
      <protection/>
    </xf>
    <xf numFmtId="0" fontId="2" fillId="0" borderId="0" xfId="36" applyFill="1" applyBorder="1" applyAlignment="1" applyProtection="1">
      <alignment vertical="center"/>
      <protection/>
    </xf>
    <xf numFmtId="0" fontId="22" fillId="37" borderId="31" xfId="47" applyFont="1" applyFill="1" applyBorder="1" applyAlignment="1" applyProtection="1">
      <alignment horizontal="center" vertical="center"/>
      <protection hidden="1"/>
    </xf>
    <xf numFmtId="0" fontId="13" fillId="0" borderId="22" xfId="36" applyFont="1" applyBorder="1" applyAlignment="1" applyProtection="1">
      <alignment horizontal="left"/>
      <protection locked="0"/>
    </xf>
    <xf numFmtId="1" fontId="21" fillId="39" borderId="34" xfId="36" applyNumberFormat="1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0" fontId="24" fillId="0" borderId="31" xfId="47" applyFont="1" applyFill="1" applyBorder="1" applyAlignment="1" applyProtection="1">
      <alignment horizontal="center" vertical="center"/>
      <protection hidden="1"/>
    </xf>
    <xf numFmtId="0" fontId="10" fillId="0" borderId="0" xfId="36" applyFont="1" applyFill="1" applyBorder="1" applyAlignment="1">
      <alignment horizontal="right" wrapText="1"/>
      <protection/>
    </xf>
    <xf numFmtId="0" fontId="5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 applyProtection="1">
      <alignment horizontal="left"/>
      <protection locked="0"/>
    </xf>
    <xf numFmtId="0" fontId="9" fillId="0" borderId="0" xfId="36" applyFont="1" applyFill="1">
      <alignment/>
      <protection/>
    </xf>
    <xf numFmtId="0" fontId="25" fillId="0" borderId="14" xfId="36" applyFont="1" applyBorder="1" applyAlignment="1">
      <alignment horizontal="left" vertical="center"/>
      <protection/>
    </xf>
    <xf numFmtId="0" fontId="25" fillId="0" borderId="35" xfId="36" applyFont="1" applyBorder="1" applyAlignment="1">
      <alignment horizontal="left" vertical="center"/>
      <protection/>
    </xf>
    <xf numFmtId="0" fontId="25" fillId="0" borderId="15" xfId="36" applyFont="1" applyBorder="1" applyAlignment="1">
      <alignment horizontal="left" vertical="center"/>
      <protection/>
    </xf>
    <xf numFmtId="0" fontId="25" fillId="0" borderId="13" xfId="36" applyFont="1" applyBorder="1" applyAlignment="1">
      <alignment horizontal="left" vertical="center"/>
      <protection/>
    </xf>
    <xf numFmtId="0" fontId="25" fillId="0" borderId="16" xfId="36" applyFont="1" applyFill="1" applyBorder="1" applyAlignment="1">
      <alignment horizontal="left" vertical="center"/>
      <protection/>
    </xf>
    <xf numFmtId="0" fontId="26" fillId="34" borderId="36" xfId="36" applyFont="1" applyFill="1" applyBorder="1" applyAlignment="1" applyProtection="1">
      <alignment horizontal="center" vertical="center"/>
      <protection/>
    </xf>
    <xf numFmtId="0" fontId="26" fillId="40" borderId="36" xfId="36" applyFont="1" applyFill="1" applyBorder="1" applyAlignment="1" applyProtection="1">
      <alignment horizontal="center" vertical="center"/>
      <protection/>
    </xf>
    <xf numFmtId="0" fontId="26" fillId="34" borderId="37" xfId="36" applyFont="1" applyFill="1" applyBorder="1" applyAlignment="1" applyProtection="1">
      <alignment horizontal="center" vertical="center"/>
      <protection/>
    </xf>
    <xf numFmtId="0" fontId="26" fillId="0" borderId="38" xfId="36" applyFont="1" applyFill="1" applyBorder="1" applyAlignment="1" applyProtection="1">
      <alignment horizontal="center" vertical="center"/>
      <protection/>
    </xf>
    <xf numFmtId="0" fontId="26" fillId="34" borderId="20" xfId="36" applyFont="1" applyFill="1" applyBorder="1" applyAlignment="1" applyProtection="1">
      <alignment horizontal="center" vertical="center"/>
      <protection/>
    </xf>
    <xf numFmtId="0" fontId="26" fillId="34" borderId="22" xfId="36" applyFont="1" applyFill="1" applyBorder="1" applyAlignment="1" applyProtection="1">
      <alignment horizontal="center" vertical="center"/>
      <protection/>
    </xf>
    <xf numFmtId="0" fontId="26" fillId="40" borderId="39" xfId="36" applyFont="1" applyFill="1" applyBorder="1" applyAlignment="1" applyProtection="1">
      <alignment horizontal="center" vertical="center"/>
      <protection/>
    </xf>
    <xf numFmtId="0" fontId="26" fillId="0" borderId="40" xfId="36" applyFont="1" applyFill="1" applyBorder="1" applyAlignment="1" applyProtection="1">
      <alignment horizontal="center" vertical="center"/>
      <protection/>
    </xf>
    <xf numFmtId="0" fontId="26" fillId="34" borderId="39" xfId="36" applyFont="1" applyFill="1" applyBorder="1" applyAlignment="1" applyProtection="1">
      <alignment horizontal="center" vertical="center"/>
      <protection/>
    </xf>
    <xf numFmtId="0" fontId="26" fillId="40" borderId="40" xfId="36" applyFont="1" applyFill="1" applyBorder="1" applyAlignment="1" applyProtection="1">
      <alignment horizontal="center" vertical="center"/>
      <protection/>
    </xf>
    <xf numFmtId="0" fontId="26" fillId="40" borderId="22" xfId="36" applyFont="1" applyFill="1" applyBorder="1" applyAlignment="1" applyProtection="1">
      <alignment horizontal="center" vertical="center"/>
      <protection/>
    </xf>
    <xf numFmtId="0" fontId="26" fillId="0" borderId="41" xfId="36" applyFont="1" applyFill="1" applyBorder="1" applyAlignment="1" applyProtection="1">
      <alignment horizontal="center" vertical="center"/>
      <protection/>
    </xf>
    <xf numFmtId="0" fontId="26" fillId="34" borderId="41" xfId="36" applyFont="1" applyFill="1" applyBorder="1" applyAlignment="1" applyProtection="1">
      <alignment horizontal="center" vertical="center"/>
      <protection/>
    </xf>
    <xf numFmtId="0" fontId="26" fillId="34" borderId="42" xfId="36" applyFont="1" applyFill="1" applyBorder="1" applyAlignment="1" applyProtection="1">
      <alignment horizontal="center" vertical="center"/>
      <protection/>
    </xf>
    <xf numFmtId="0" fontId="26" fillId="0" borderId="43" xfId="36" applyFont="1" applyFill="1" applyBorder="1" applyAlignment="1" applyProtection="1">
      <alignment horizontal="center" vertical="center"/>
      <protection/>
    </xf>
    <xf numFmtId="1" fontId="15" fillId="0" borderId="22" xfId="36" applyNumberFormat="1" applyFont="1" applyFill="1" applyBorder="1" applyAlignment="1" applyProtection="1">
      <alignment horizontal="center" vertical="center"/>
      <protection locked="0"/>
    </xf>
    <xf numFmtId="0" fontId="29" fillId="34" borderId="44" xfId="36" applyFont="1" applyFill="1" applyBorder="1" applyAlignment="1">
      <alignment vertical="center"/>
      <protection/>
    </xf>
    <xf numFmtId="0" fontId="29" fillId="34" borderId="45" xfId="36" applyFont="1" applyFill="1" applyBorder="1" applyAlignment="1">
      <alignment vertical="center"/>
      <protection/>
    </xf>
    <xf numFmtId="0" fontId="29" fillId="34" borderId="46" xfId="36" applyFont="1" applyFill="1" applyBorder="1" applyAlignment="1">
      <alignment vertical="center"/>
      <protection/>
    </xf>
    <xf numFmtId="0" fontId="29" fillId="34" borderId="14" xfId="36" applyFont="1" applyFill="1" applyBorder="1" applyAlignment="1" applyProtection="1">
      <alignment horizontal="center"/>
      <protection locked="0"/>
    </xf>
    <xf numFmtId="0" fontId="29" fillId="34" borderId="20" xfId="36" applyFont="1" applyFill="1" applyBorder="1" applyAlignment="1" applyProtection="1">
      <alignment horizontal="center"/>
      <protection locked="0"/>
    </xf>
    <xf numFmtId="0" fontId="13" fillId="34" borderId="14" xfId="36" applyFont="1" applyFill="1" applyBorder="1" applyAlignment="1">
      <alignment horizontal="center"/>
      <protection/>
    </xf>
    <xf numFmtId="0" fontId="4" fillId="34" borderId="21" xfId="36" applyFont="1" applyFill="1" applyBorder="1" applyAlignment="1">
      <alignment horizontal="center"/>
      <protection/>
    </xf>
    <xf numFmtId="0" fontId="4" fillId="34" borderId="25" xfId="36" applyFont="1" applyFill="1" applyBorder="1" applyAlignment="1">
      <alignment horizontal="center"/>
      <protection/>
    </xf>
    <xf numFmtId="0" fontId="4" fillId="34" borderId="47" xfId="36" applyFont="1" applyFill="1" applyBorder="1" applyAlignment="1">
      <alignment horizontal="center"/>
      <protection/>
    </xf>
    <xf numFmtId="0" fontId="17" fillId="0" borderId="48" xfId="36" applyFont="1" applyBorder="1" applyAlignment="1">
      <alignment horizontal="center"/>
      <protection/>
    </xf>
    <xf numFmtId="0" fontId="20" fillId="0" borderId="49" xfId="36" applyFont="1" applyFill="1" applyBorder="1" applyAlignment="1">
      <alignment horizontal="center" vertical="center" wrapText="1"/>
      <protection/>
    </xf>
    <xf numFmtId="0" fontId="23" fillId="0" borderId="49" xfId="36" applyFont="1" applyFill="1" applyBorder="1" applyAlignment="1">
      <alignment horizontal="center" vertical="center" wrapText="1"/>
      <protection/>
    </xf>
    <xf numFmtId="0" fontId="20" fillId="0" borderId="49" xfId="36" applyFont="1" applyFill="1" applyBorder="1" applyAlignment="1">
      <alignment horizontal="center" wrapText="1"/>
      <protection/>
    </xf>
    <xf numFmtId="0" fontId="27" fillId="0" borderId="50" xfId="0" applyFont="1" applyBorder="1" applyAlignment="1">
      <alignment horizontal="center"/>
    </xf>
    <xf numFmtId="0" fontId="27" fillId="0" borderId="51" xfId="0" applyFont="1" applyBorder="1" applyAlignment="1">
      <alignment horizontal="center"/>
    </xf>
    <xf numFmtId="0" fontId="27" fillId="0" borderId="52" xfId="0" applyFont="1" applyBorder="1" applyAlignment="1">
      <alignment horizontal="center"/>
    </xf>
    <xf numFmtId="0" fontId="21" fillId="0" borderId="53" xfId="0" applyFont="1" applyBorder="1" applyAlignment="1">
      <alignment vertical="center"/>
    </xf>
    <xf numFmtId="0" fontId="21" fillId="0" borderId="54" xfId="0" applyFont="1" applyBorder="1" applyAlignment="1">
      <alignment vertical="center"/>
    </xf>
    <xf numFmtId="0" fontId="21" fillId="0" borderId="55" xfId="0" applyFont="1" applyBorder="1" applyAlignment="1">
      <alignment vertical="center"/>
    </xf>
    <xf numFmtId="2" fontId="6" fillId="34" borderId="14" xfId="36" applyNumberFormat="1" applyFont="1" applyFill="1" applyBorder="1" applyAlignment="1">
      <alignment horizontal="center" vertical="center"/>
      <protection/>
    </xf>
    <xf numFmtId="0" fontId="20" fillId="37" borderId="33" xfId="36" applyFont="1" applyFill="1" applyBorder="1" applyAlignment="1">
      <alignment horizontal="center" vertical="center" wrapText="1"/>
      <protection/>
    </xf>
    <xf numFmtId="0" fontId="26" fillId="41" borderId="21" xfId="36" applyFont="1" applyFill="1" applyBorder="1" applyAlignment="1" applyProtection="1">
      <alignment horizontal="center" vertical="center"/>
      <protection/>
    </xf>
    <xf numFmtId="1" fontId="26" fillId="0" borderId="19" xfId="36" applyNumberFormat="1" applyFont="1" applyFill="1" applyBorder="1" applyAlignment="1" applyProtection="1">
      <alignment horizontal="center" vertical="center"/>
      <protection/>
    </xf>
    <xf numFmtId="1" fontId="26" fillId="0" borderId="36" xfId="36" applyNumberFormat="1" applyFont="1" applyFill="1" applyBorder="1" applyAlignment="1" applyProtection="1">
      <alignment horizontal="center" vertical="center"/>
      <protection/>
    </xf>
    <xf numFmtId="1" fontId="26" fillId="0" borderId="37" xfId="36" applyNumberFormat="1" applyFont="1" applyFill="1" applyBorder="1" applyAlignment="1" applyProtection="1">
      <alignment horizontal="center" vertical="center"/>
      <protection/>
    </xf>
    <xf numFmtId="1" fontId="26" fillId="0" borderId="38" xfId="36" applyNumberFormat="1" applyFont="1" applyFill="1" applyBorder="1" applyAlignment="1" applyProtection="1">
      <alignment horizontal="center" vertical="center"/>
      <protection/>
    </xf>
    <xf numFmtId="1" fontId="26" fillId="0" borderId="20" xfId="36" applyNumberFormat="1" applyFont="1" applyFill="1" applyBorder="1" applyAlignment="1" applyProtection="1">
      <alignment horizontal="center" vertical="center"/>
      <protection/>
    </xf>
    <xf numFmtId="1" fontId="26" fillId="0" borderId="22" xfId="36" applyNumberFormat="1" applyFont="1" applyFill="1" applyBorder="1" applyAlignment="1" applyProtection="1">
      <alignment horizontal="center" vertical="center"/>
      <protection/>
    </xf>
    <xf numFmtId="1" fontId="26" fillId="0" borderId="40" xfId="36" applyNumberFormat="1" applyFont="1" applyFill="1" applyBorder="1" applyAlignment="1" applyProtection="1">
      <alignment horizontal="center" vertical="center"/>
      <protection/>
    </xf>
    <xf numFmtId="1" fontId="7" fillId="34" borderId="14" xfId="36" applyNumberFormat="1" applyFont="1" applyFill="1" applyBorder="1" applyAlignment="1">
      <alignment horizontal="center" vertical="center"/>
      <protection/>
    </xf>
    <xf numFmtId="0" fontId="26" fillId="41" borderId="36" xfId="36" applyFont="1" applyFill="1" applyBorder="1" applyAlignment="1" applyProtection="1">
      <alignment horizontal="center" vertical="center"/>
      <protection/>
    </xf>
    <xf numFmtId="0" fontId="26" fillId="41" borderId="39" xfId="36" applyFont="1" applyFill="1" applyBorder="1" applyAlignment="1" applyProtection="1">
      <alignment horizontal="center" vertical="center"/>
      <protection/>
    </xf>
    <xf numFmtId="1" fontId="26" fillId="0" borderId="39" xfId="36" applyNumberFormat="1" applyFont="1" applyFill="1" applyBorder="1" applyAlignment="1" applyProtection="1">
      <alignment horizontal="center" vertical="center"/>
      <protection/>
    </xf>
    <xf numFmtId="0" fontId="26" fillId="41" borderId="40" xfId="36" applyFont="1" applyFill="1" applyBorder="1" applyAlignment="1" applyProtection="1">
      <alignment horizontal="center" vertical="center"/>
      <protection/>
    </xf>
    <xf numFmtId="0" fontId="26" fillId="41" borderId="22" xfId="36" applyFont="1" applyFill="1" applyBorder="1" applyAlignment="1" applyProtection="1">
      <alignment horizontal="center" vertical="center"/>
      <protection/>
    </xf>
    <xf numFmtId="0" fontId="26" fillId="41" borderId="21" xfId="36" applyFont="1" applyFill="1" applyBorder="1" applyAlignment="1" applyProtection="1">
      <alignment horizontal="center" vertical="center"/>
      <protection/>
    </xf>
    <xf numFmtId="1" fontId="26" fillId="0" borderId="41" xfId="36" applyNumberFormat="1" applyFont="1" applyFill="1" applyBorder="1" applyAlignment="1" applyProtection="1">
      <alignment horizontal="center" vertical="center"/>
      <protection/>
    </xf>
    <xf numFmtId="1" fontId="26" fillId="0" borderId="42" xfId="36" applyNumberFormat="1" applyFont="1" applyFill="1" applyBorder="1" applyAlignment="1" applyProtection="1">
      <alignment horizontal="center" vertical="center"/>
      <protection/>
    </xf>
    <xf numFmtId="1" fontId="26" fillId="0" borderId="43" xfId="36" applyNumberFormat="1" applyFont="1" applyFill="1" applyBorder="1" applyAlignment="1" applyProtection="1">
      <alignment horizontal="center" vertical="center"/>
      <protection/>
    </xf>
    <xf numFmtId="1" fontId="22" fillId="37" borderId="31" xfId="47" applyNumberFormat="1" applyFont="1" applyFill="1" applyBorder="1" applyAlignment="1" applyProtection="1">
      <alignment horizontal="center" vertical="center"/>
      <protection hidden="1"/>
    </xf>
    <xf numFmtId="1" fontId="0" fillId="0" borderId="0" xfId="0" applyNumberFormat="1" applyAlignment="1">
      <alignment/>
    </xf>
    <xf numFmtId="1" fontId="13" fillId="34" borderId="19" xfId="36" applyNumberFormat="1" applyFont="1" applyFill="1" applyBorder="1" applyAlignment="1">
      <alignment horizontal="center"/>
      <protection/>
    </xf>
    <xf numFmtId="1" fontId="13" fillId="34" borderId="20" xfId="36" applyNumberFormat="1" applyFont="1" applyFill="1" applyBorder="1" applyAlignment="1">
      <alignment horizontal="center"/>
      <protection/>
    </xf>
    <xf numFmtId="0" fontId="14" fillId="0" borderId="27" xfId="36" applyFont="1" applyBorder="1" applyAlignment="1">
      <alignment/>
      <protection/>
    </xf>
    <xf numFmtId="0" fontId="30" fillId="0" borderId="0" xfId="0" applyFont="1" applyAlignment="1">
      <alignment/>
    </xf>
    <xf numFmtId="0" fontId="2" fillId="0" borderId="28" xfId="36" applyFont="1" applyBorder="1" applyAlignment="1">
      <alignment horizontal="center" vertical="center" textRotation="90"/>
      <protection/>
    </xf>
    <xf numFmtId="0" fontId="2" fillId="0" borderId="13" xfId="36" applyFont="1" applyBorder="1" applyAlignment="1">
      <alignment horizontal="center" vertical="center" textRotation="90"/>
      <protection/>
    </xf>
    <xf numFmtId="0" fontId="2" fillId="0" borderId="56" xfId="36" applyFont="1" applyBorder="1" applyAlignment="1">
      <alignment horizontal="center" vertical="center" textRotation="90"/>
      <protection/>
    </xf>
    <xf numFmtId="1" fontId="13" fillId="34" borderId="36" xfId="36" applyNumberFormat="1" applyFont="1" applyFill="1" applyBorder="1" applyAlignment="1">
      <alignment horizontal="center"/>
      <protection/>
    </xf>
    <xf numFmtId="1" fontId="13" fillId="34" borderId="22" xfId="36" applyNumberFormat="1" applyFont="1" applyFill="1" applyBorder="1" applyAlignment="1">
      <alignment horizontal="center"/>
      <protection/>
    </xf>
    <xf numFmtId="4" fontId="15" fillId="34" borderId="14" xfId="36" applyNumberFormat="1" applyFont="1" applyFill="1" applyBorder="1" applyAlignment="1">
      <alignment horizontal="center"/>
      <protection/>
    </xf>
    <xf numFmtId="3" fontId="6" fillId="34" borderId="14" xfId="36" applyNumberFormat="1" applyFont="1" applyFill="1" applyBorder="1" applyAlignment="1">
      <alignment horizontal="center" vertical="center"/>
      <protection/>
    </xf>
    <xf numFmtId="0" fontId="29" fillId="34" borderId="19" xfId="36" applyFont="1" applyFill="1" applyBorder="1" applyAlignment="1" applyProtection="1">
      <alignment horizontal="center"/>
      <protection locked="0"/>
    </xf>
    <xf numFmtId="0" fontId="13" fillId="34" borderId="38" xfId="36" applyFont="1" applyFill="1" applyBorder="1" applyAlignment="1">
      <alignment horizontal="center"/>
      <protection/>
    </xf>
    <xf numFmtId="0" fontId="13" fillId="34" borderId="40" xfId="36" applyFont="1" applyFill="1" applyBorder="1" applyAlignment="1">
      <alignment horizontal="center"/>
      <protection/>
    </xf>
    <xf numFmtId="0" fontId="29" fillId="34" borderId="21" xfId="36" applyFont="1" applyFill="1" applyBorder="1" applyAlignment="1" applyProtection="1">
      <alignment horizontal="center"/>
      <protection locked="0"/>
    </xf>
    <xf numFmtId="0" fontId="13" fillId="34" borderId="43" xfId="36" applyFont="1" applyFill="1" applyBorder="1" applyAlignment="1">
      <alignment horizontal="center"/>
      <protection/>
    </xf>
    <xf numFmtId="0" fontId="13" fillId="0" borderId="28" xfId="36" applyFont="1" applyBorder="1" applyAlignment="1">
      <alignment horizontal="center" textRotation="90"/>
      <protection/>
    </xf>
    <xf numFmtId="0" fontId="26" fillId="41" borderId="20" xfId="36" applyFont="1" applyFill="1" applyBorder="1" applyAlignment="1" applyProtection="1">
      <alignment horizontal="center" vertical="center"/>
      <protection/>
    </xf>
    <xf numFmtId="1" fontId="13" fillId="34" borderId="41" xfId="36" applyNumberFormat="1" applyFont="1" applyFill="1" applyBorder="1" applyAlignment="1">
      <alignment horizontal="center"/>
      <protection/>
    </xf>
    <xf numFmtId="1" fontId="13" fillId="0" borderId="37" xfId="36" applyNumberFormat="1" applyFont="1" applyFill="1" applyBorder="1" applyAlignment="1">
      <alignment horizontal="center"/>
      <protection/>
    </xf>
    <xf numFmtId="1" fontId="13" fillId="0" borderId="39" xfId="36" applyNumberFormat="1" applyFont="1" applyFill="1" applyBorder="1" applyAlignment="1">
      <alignment horizontal="center"/>
      <protection/>
    </xf>
    <xf numFmtId="1" fontId="13" fillId="0" borderId="42" xfId="36" applyNumberFormat="1" applyFont="1" applyFill="1" applyBorder="1" applyAlignment="1">
      <alignment horizontal="center"/>
      <protection/>
    </xf>
    <xf numFmtId="3" fontId="15" fillId="34" borderId="14" xfId="36" applyNumberFormat="1" applyFont="1" applyFill="1" applyBorder="1" applyAlignment="1">
      <alignment horizontal="center"/>
      <protection/>
    </xf>
    <xf numFmtId="0" fontId="16" fillId="33" borderId="14" xfId="47" applyFont="1" applyFill="1" applyBorder="1" applyAlignment="1" applyProtection="1">
      <alignment horizontal="center" vertical="center"/>
      <protection hidden="1"/>
    </xf>
    <xf numFmtId="3" fontId="15" fillId="34" borderId="15" xfId="36" applyNumberFormat="1" applyFont="1" applyFill="1" applyBorder="1" applyAlignment="1">
      <alignment horizontal="center"/>
      <protection/>
    </xf>
    <xf numFmtId="4" fontId="15" fillId="34" borderId="15" xfId="36" applyNumberFormat="1" applyFont="1" applyFill="1" applyBorder="1" applyAlignment="1">
      <alignment horizontal="center"/>
      <protection/>
    </xf>
    <xf numFmtId="0" fontId="16" fillId="33" borderId="15" xfId="47" applyFont="1" applyFill="1" applyBorder="1" applyAlignment="1" applyProtection="1">
      <alignment horizontal="center" vertical="center"/>
      <protection hidden="1"/>
    </xf>
    <xf numFmtId="3" fontId="15" fillId="34" borderId="16" xfId="36" applyNumberFormat="1" applyFont="1" applyFill="1" applyBorder="1" applyAlignment="1">
      <alignment horizontal="center"/>
      <protection/>
    </xf>
    <xf numFmtId="4" fontId="15" fillId="34" borderId="16" xfId="36" applyNumberFormat="1" applyFont="1" applyFill="1" applyBorder="1" applyAlignment="1">
      <alignment horizontal="center"/>
      <protection/>
    </xf>
    <xf numFmtId="0" fontId="16" fillId="33" borderId="16" xfId="47" applyFont="1" applyFill="1" applyBorder="1" applyAlignment="1" applyProtection="1">
      <alignment horizontal="center" vertical="center"/>
      <protection hidden="1"/>
    </xf>
    <xf numFmtId="0" fontId="31" fillId="34" borderId="44" xfId="36" applyFont="1" applyFill="1" applyBorder="1" applyAlignment="1">
      <alignment vertical="center"/>
      <protection/>
    </xf>
    <xf numFmtId="0" fontId="31" fillId="0" borderId="53" xfId="0" applyFont="1" applyBorder="1" applyAlignment="1">
      <alignment vertical="center"/>
    </xf>
    <xf numFmtId="0" fontId="31" fillId="34" borderId="45" xfId="36" applyFont="1" applyFill="1" applyBorder="1" applyAlignment="1">
      <alignment vertical="center"/>
      <protection/>
    </xf>
    <xf numFmtId="0" fontId="31" fillId="0" borderId="54" xfId="0" applyFont="1" applyBorder="1" applyAlignment="1">
      <alignment vertical="center"/>
    </xf>
    <xf numFmtId="0" fontId="31" fillId="34" borderId="46" xfId="36" applyFont="1" applyFill="1" applyBorder="1" applyAlignment="1">
      <alignment vertical="center"/>
      <protection/>
    </xf>
    <xf numFmtId="0" fontId="31" fillId="0" borderId="55" xfId="0" applyFont="1" applyBorder="1" applyAlignment="1">
      <alignment vertical="center"/>
    </xf>
    <xf numFmtId="0" fontId="33" fillId="34" borderId="44" xfId="36" applyFont="1" applyFill="1" applyBorder="1" applyAlignment="1">
      <alignment vertical="center"/>
      <protection/>
    </xf>
    <xf numFmtId="0" fontId="33" fillId="0" borderId="53" xfId="0" applyFont="1" applyBorder="1" applyAlignment="1">
      <alignment vertical="center"/>
    </xf>
    <xf numFmtId="0" fontId="33" fillId="34" borderId="45" xfId="36" applyFont="1" applyFill="1" applyBorder="1" applyAlignment="1">
      <alignment vertical="center"/>
      <protection/>
    </xf>
    <xf numFmtId="0" fontId="33" fillId="0" borderId="54" xfId="0" applyFont="1" applyBorder="1" applyAlignment="1">
      <alignment vertical="center"/>
    </xf>
    <xf numFmtId="0" fontId="20" fillId="0" borderId="0" xfId="36" applyFont="1" applyFill="1" applyBorder="1" applyAlignment="1">
      <alignment horizontal="center" vertical="center" wrapText="1"/>
      <protection/>
    </xf>
    <xf numFmtId="0" fontId="23" fillId="0" borderId="0" xfId="36" applyFont="1" applyFill="1" applyBorder="1" applyAlignment="1">
      <alignment horizontal="center" vertical="center" wrapText="1"/>
      <protection/>
    </xf>
    <xf numFmtId="0" fontId="20" fillId="0" borderId="0" xfId="36" applyFont="1" applyFill="1" applyBorder="1" applyAlignment="1">
      <alignment horizontal="center" wrapText="1"/>
      <protection/>
    </xf>
    <xf numFmtId="1" fontId="15" fillId="0" borderId="0" xfId="36" applyNumberFormat="1" applyFont="1" applyFill="1" applyBorder="1" applyAlignment="1" applyProtection="1">
      <alignment horizontal="center" vertical="center"/>
      <protection locked="0"/>
    </xf>
    <xf numFmtId="0" fontId="26" fillId="41" borderId="37" xfId="36" applyFont="1" applyFill="1" applyBorder="1" applyAlignment="1" applyProtection="1">
      <alignment horizontal="center" vertical="center"/>
      <protection/>
    </xf>
    <xf numFmtId="0" fontId="26" fillId="41" borderId="38" xfId="36" applyFont="1" applyFill="1" applyBorder="1" applyAlignment="1" applyProtection="1">
      <alignment horizontal="center" vertical="center"/>
      <protection/>
    </xf>
    <xf numFmtId="0" fontId="26" fillId="41" borderId="42" xfId="36" applyFont="1" applyFill="1" applyBorder="1" applyAlignment="1" applyProtection="1">
      <alignment horizontal="center" vertical="center"/>
      <protection/>
    </xf>
    <xf numFmtId="0" fontId="26" fillId="41" borderId="43" xfId="36" applyFont="1" applyFill="1" applyBorder="1" applyAlignment="1" applyProtection="1">
      <alignment horizontal="center" vertical="center"/>
      <protection/>
    </xf>
    <xf numFmtId="0" fontId="14" fillId="0" borderId="0" xfId="36" applyFont="1" applyBorder="1" applyAlignment="1">
      <alignment/>
      <protection/>
    </xf>
    <xf numFmtId="0" fontId="26" fillId="0" borderId="21" xfId="36" applyFont="1" applyFill="1" applyBorder="1" applyAlignment="1" applyProtection="1">
      <alignment horizontal="center" vertical="center"/>
      <protection/>
    </xf>
    <xf numFmtId="0" fontId="13" fillId="42" borderId="22" xfId="36" applyFont="1" applyFill="1" applyBorder="1" applyAlignment="1">
      <alignment horizontal="center"/>
      <protection/>
    </xf>
    <xf numFmtId="0" fontId="34" fillId="34" borderId="14" xfId="36" applyFont="1" applyFill="1" applyBorder="1" applyAlignment="1">
      <alignment horizontal="center" vertical="center"/>
      <protection/>
    </xf>
    <xf numFmtId="0" fontId="34" fillId="34" borderId="15" xfId="36" applyFont="1" applyFill="1" applyBorder="1" applyAlignment="1">
      <alignment horizontal="center" vertical="center"/>
      <protection/>
    </xf>
    <xf numFmtId="1" fontId="35" fillId="34" borderId="22" xfId="36" applyNumberFormat="1" applyFont="1" applyFill="1" applyBorder="1" applyAlignment="1">
      <alignment horizontal="center"/>
      <protection/>
    </xf>
    <xf numFmtId="0" fontId="30" fillId="0" borderId="0" xfId="0" applyFont="1" applyAlignment="1">
      <alignment/>
    </xf>
    <xf numFmtId="0" fontId="37" fillId="0" borderId="22" xfId="47" applyFont="1" applyFill="1" applyBorder="1" applyAlignment="1" applyProtection="1">
      <alignment horizontal="center" vertical="center"/>
      <protection hidden="1"/>
    </xf>
    <xf numFmtId="0" fontId="38" fillId="0" borderId="22" xfId="0" applyFont="1" applyBorder="1" applyAlignment="1">
      <alignment horizontal="center"/>
    </xf>
    <xf numFmtId="0" fontId="0" fillId="0" borderId="57" xfId="0" applyBorder="1" applyAlignment="1">
      <alignment/>
    </xf>
    <xf numFmtId="0" fontId="28" fillId="0" borderId="0" xfId="0" applyFont="1" applyBorder="1" applyAlignment="1">
      <alignment horizontal="center"/>
    </xf>
    <xf numFmtId="0" fontId="33" fillId="0" borderId="0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0" fillId="0" borderId="58" xfId="36" applyFont="1" applyFill="1" applyBorder="1" applyAlignment="1">
      <alignment horizontal="center" vertical="center"/>
      <protection/>
    </xf>
    <xf numFmtId="0" fontId="23" fillId="0" borderId="58" xfId="36" applyFont="1" applyFill="1" applyBorder="1" applyAlignment="1">
      <alignment horizontal="center" vertical="center"/>
      <protection/>
    </xf>
    <xf numFmtId="0" fontId="13" fillId="0" borderId="58" xfId="36" applyFont="1" applyFill="1" applyBorder="1" applyAlignment="1" applyProtection="1">
      <alignment horizontal="left"/>
      <protection locked="0"/>
    </xf>
    <xf numFmtId="0" fontId="9" fillId="0" borderId="58" xfId="36" applyFont="1" applyFill="1" applyBorder="1" applyAlignment="1">
      <alignment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0" fillId="37" borderId="59" xfId="36" applyFont="1" applyFill="1" applyBorder="1" applyAlignment="1">
      <alignment horizontal="center" vertical="center" wrapText="1"/>
      <protection/>
    </xf>
    <xf numFmtId="0" fontId="24" fillId="0" borderId="60" xfId="47" applyFont="1" applyFill="1" applyBorder="1" applyAlignment="1" applyProtection="1">
      <alignment horizontal="center" vertical="center"/>
      <protection hidden="1"/>
    </xf>
    <xf numFmtId="0" fontId="22" fillId="37" borderId="60" xfId="47" applyFont="1" applyFill="1" applyBorder="1" applyAlignment="1" applyProtection="1">
      <alignment horizontal="center" vertical="center"/>
      <protection hidden="1"/>
    </xf>
    <xf numFmtId="0" fontId="9" fillId="34" borderId="60" xfId="36" applyFont="1" applyFill="1" applyBorder="1">
      <alignment/>
      <protection/>
    </xf>
    <xf numFmtId="0" fontId="33" fillId="37" borderId="59" xfId="36" applyFont="1" applyFill="1" applyBorder="1" applyAlignment="1">
      <alignment horizontal="center" vertical="center" wrapText="1"/>
      <protection/>
    </xf>
    <xf numFmtId="0" fontId="20" fillId="37" borderId="61" xfId="36" applyFont="1" applyFill="1" applyBorder="1" applyAlignment="1">
      <alignment horizontal="center" vertical="center" wrapText="1"/>
      <protection/>
    </xf>
    <xf numFmtId="0" fontId="9" fillId="34" borderId="0" xfId="36" applyFont="1" applyFill="1" applyBorder="1">
      <alignment/>
      <protection/>
    </xf>
    <xf numFmtId="0" fontId="23" fillId="37" borderId="62" xfId="36" applyFont="1" applyFill="1" applyBorder="1" applyAlignment="1">
      <alignment horizontal="center" vertical="center" wrapText="1"/>
      <protection/>
    </xf>
    <xf numFmtId="0" fontId="20" fillId="37" borderId="63" xfId="36" applyFont="1" applyFill="1" applyBorder="1" applyAlignment="1">
      <alignment horizontal="center" vertical="center" wrapText="1"/>
      <protection/>
    </xf>
    <xf numFmtId="0" fontId="13" fillId="0" borderId="64" xfId="36" applyFont="1" applyBorder="1" applyAlignment="1" applyProtection="1">
      <alignment horizontal="left"/>
      <protection locked="0"/>
    </xf>
    <xf numFmtId="0" fontId="9" fillId="34" borderId="0" xfId="36" applyFont="1" applyFill="1" applyBorder="1" applyProtection="1">
      <alignment/>
      <protection locked="0"/>
    </xf>
    <xf numFmtId="0" fontId="9" fillId="34" borderId="65" xfId="36" applyFont="1" applyFill="1" applyBorder="1">
      <alignment/>
      <protection/>
    </xf>
    <xf numFmtId="0" fontId="20" fillId="37" borderId="66" xfId="36" applyFont="1" applyFill="1" applyBorder="1" applyAlignment="1">
      <alignment horizontal="center" vertical="center" wrapText="1"/>
      <protection/>
    </xf>
    <xf numFmtId="0" fontId="13" fillId="0" borderId="67" xfId="36" applyFont="1" applyBorder="1" applyAlignment="1" applyProtection="1">
      <alignment horizontal="right"/>
      <protection locked="0"/>
    </xf>
    <xf numFmtId="1" fontId="15" fillId="38" borderId="67" xfId="36" applyNumberFormat="1" applyFont="1" applyFill="1" applyBorder="1" applyAlignment="1" applyProtection="1">
      <alignment horizontal="center" vertical="center"/>
      <protection locked="0"/>
    </xf>
    <xf numFmtId="0" fontId="9" fillId="34" borderId="67" xfId="36" applyFont="1" applyFill="1" applyBorder="1">
      <alignment/>
      <protection/>
    </xf>
    <xf numFmtId="0" fontId="13" fillId="0" borderId="67" xfId="36" applyFont="1" applyBorder="1" applyAlignment="1" applyProtection="1">
      <alignment horizontal="left"/>
      <protection locked="0"/>
    </xf>
    <xf numFmtId="0" fontId="9" fillId="34" borderId="68" xfId="36" applyFont="1" applyFill="1" applyBorder="1">
      <alignment/>
      <protection/>
    </xf>
    <xf numFmtId="0" fontId="13" fillId="0" borderId="69" xfId="36" applyFont="1" applyBorder="1" applyAlignment="1" applyProtection="1">
      <alignment horizontal="left"/>
      <protection locked="0"/>
    </xf>
    <xf numFmtId="0" fontId="20" fillId="37" borderId="70" xfId="36" applyFont="1" applyFill="1" applyBorder="1" applyAlignment="1">
      <alignment horizontal="center" vertical="center" wrapText="1"/>
      <protection/>
    </xf>
    <xf numFmtId="0" fontId="23" fillId="37" borderId="71" xfId="36" applyFont="1" applyFill="1" applyBorder="1" applyAlignment="1">
      <alignment horizontal="center" vertical="center" wrapText="1"/>
      <protection/>
    </xf>
    <xf numFmtId="0" fontId="20" fillId="37" borderId="72" xfId="36" applyFont="1" applyFill="1" applyBorder="1" applyAlignment="1">
      <alignment horizontal="center" wrapText="1"/>
      <protection/>
    </xf>
    <xf numFmtId="0" fontId="13" fillId="0" borderId="73" xfId="36" applyFont="1" applyBorder="1" applyAlignment="1" applyProtection="1">
      <alignment horizontal="right"/>
      <protection locked="0"/>
    </xf>
    <xf numFmtId="0" fontId="20" fillId="37" borderId="74" xfId="36" applyFont="1" applyFill="1" applyBorder="1" applyAlignment="1">
      <alignment horizontal="center" vertical="center" wrapText="1"/>
      <protection/>
    </xf>
    <xf numFmtId="0" fontId="20" fillId="37" borderId="72" xfId="36" applyFont="1" applyFill="1" applyBorder="1" applyAlignment="1">
      <alignment horizontal="center" vertical="center" wrapText="1"/>
      <protection/>
    </xf>
    <xf numFmtId="0" fontId="13" fillId="0" borderId="75" xfId="36" applyFont="1" applyBorder="1" applyAlignment="1" applyProtection="1">
      <alignment horizontal="right"/>
      <protection locked="0"/>
    </xf>
    <xf numFmtId="0" fontId="19" fillId="34" borderId="76" xfId="36" applyFont="1" applyFill="1" applyBorder="1">
      <alignment/>
      <protection/>
    </xf>
    <xf numFmtId="0" fontId="9" fillId="0" borderId="0" xfId="36" applyFont="1" applyFill="1" applyBorder="1" applyAlignment="1">
      <alignment/>
      <protection/>
    </xf>
    <xf numFmtId="0" fontId="10" fillId="0" borderId="0" xfId="36" applyFont="1" applyFill="1" applyBorder="1" applyAlignment="1">
      <alignment horizontal="center" wrapText="1"/>
      <protection/>
    </xf>
    <xf numFmtId="0" fontId="13" fillId="34" borderId="77" xfId="36" applyFont="1" applyFill="1" applyBorder="1">
      <alignment/>
      <protection/>
    </xf>
    <xf numFmtId="0" fontId="36" fillId="34" borderId="78" xfId="36" applyFont="1" applyFill="1" applyBorder="1" applyAlignment="1" applyProtection="1">
      <alignment horizontal="center" vertical="center"/>
      <protection locked="0"/>
    </xf>
    <xf numFmtId="1" fontId="35" fillId="34" borderId="79" xfId="36" applyNumberFormat="1" applyFont="1" applyFill="1" applyBorder="1" applyAlignment="1">
      <alignment horizontal="center"/>
      <protection/>
    </xf>
    <xf numFmtId="0" fontId="13" fillId="42" borderId="79" xfId="36" applyFont="1" applyFill="1" applyBorder="1" applyAlignment="1">
      <alignment horizontal="center"/>
      <protection/>
    </xf>
    <xf numFmtId="0" fontId="35" fillId="34" borderId="79" xfId="36" applyFont="1" applyFill="1" applyBorder="1" applyAlignment="1">
      <alignment horizontal="center"/>
      <protection/>
    </xf>
    <xf numFmtId="0" fontId="38" fillId="0" borderId="79" xfId="0" applyFont="1" applyBorder="1" applyAlignment="1">
      <alignment horizontal="center"/>
    </xf>
    <xf numFmtId="0" fontId="37" fillId="0" borderId="79" xfId="47" applyFont="1" applyFill="1" applyBorder="1" applyAlignment="1" applyProtection="1">
      <alignment horizontal="center" vertical="center"/>
      <protection hidden="1"/>
    </xf>
    <xf numFmtId="0" fontId="37" fillId="33" borderId="80" xfId="47" applyFont="1" applyFill="1" applyBorder="1" applyAlignment="1" applyProtection="1">
      <alignment horizontal="center" vertical="center"/>
      <protection hidden="1"/>
    </xf>
    <xf numFmtId="0" fontId="36" fillId="34" borderId="81" xfId="36" applyFont="1" applyFill="1" applyBorder="1" applyAlignment="1" applyProtection="1">
      <alignment horizontal="center" vertical="center"/>
      <protection locked="0"/>
    </xf>
    <xf numFmtId="0" fontId="35" fillId="34" borderId="22" xfId="36" applyFont="1" applyFill="1" applyBorder="1" applyAlignment="1">
      <alignment horizontal="center"/>
      <protection/>
    </xf>
    <xf numFmtId="0" fontId="37" fillId="33" borderId="82" xfId="47" applyFont="1" applyFill="1" applyBorder="1" applyAlignment="1" applyProtection="1">
      <alignment horizontal="center" vertical="center"/>
      <protection hidden="1"/>
    </xf>
    <xf numFmtId="0" fontId="36" fillId="34" borderId="83" xfId="36" applyFont="1" applyFill="1" applyBorder="1" applyAlignment="1" applyProtection="1">
      <alignment horizontal="center" vertical="center"/>
      <protection locked="0"/>
    </xf>
    <xf numFmtId="1" fontId="35" fillId="34" borderId="84" xfId="36" applyNumberFormat="1" applyFont="1" applyFill="1" applyBorder="1" applyAlignment="1">
      <alignment horizontal="center"/>
      <protection/>
    </xf>
    <xf numFmtId="0" fontId="13" fillId="42" borderId="84" xfId="36" applyFont="1" applyFill="1" applyBorder="1" applyAlignment="1">
      <alignment horizontal="center"/>
      <protection/>
    </xf>
    <xf numFmtId="0" fontId="35" fillId="34" borderId="84" xfId="36" applyFont="1" applyFill="1" applyBorder="1" applyAlignment="1">
      <alignment horizontal="center"/>
      <protection/>
    </xf>
    <xf numFmtId="0" fontId="38" fillId="0" borderId="84" xfId="0" applyFont="1" applyBorder="1" applyAlignment="1">
      <alignment horizontal="center"/>
    </xf>
    <xf numFmtId="0" fontId="37" fillId="0" borderId="84" xfId="47" applyFont="1" applyFill="1" applyBorder="1" applyAlignment="1" applyProtection="1">
      <alignment horizontal="center" vertical="center"/>
      <protection hidden="1"/>
    </xf>
    <xf numFmtId="0" fontId="37" fillId="33" borderId="85" xfId="47" applyFont="1" applyFill="1" applyBorder="1" applyAlignment="1" applyProtection="1">
      <alignment horizontal="center" vertical="center"/>
      <protection hidden="1"/>
    </xf>
    <xf numFmtId="0" fontId="13" fillId="41" borderId="86" xfId="36" applyFont="1" applyFill="1" applyBorder="1" applyAlignment="1">
      <alignment horizontal="center"/>
      <protection/>
    </xf>
    <xf numFmtId="0" fontId="13" fillId="41" borderId="39" xfId="36" applyFont="1" applyFill="1" applyBorder="1" applyAlignment="1">
      <alignment horizontal="center"/>
      <protection/>
    </xf>
    <xf numFmtId="0" fontId="13" fillId="41" borderId="87" xfId="36" applyFont="1" applyFill="1" applyBorder="1" applyAlignment="1">
      <alignment horizontal="center"/>
      <protection/>
    </xf>
    <xf numFmtId="0" fontId="35" fillId="34" borderId="88" xfId="36" applyFont="1" applyFill="1" applyBorder="1" applyAlignment="1">
      <alignment horizontal="center"/>
      <protection/>
    </xf>
    <xf numFmtId="0" fontId="35" fillId="34" borderId="20" xfId="36" applyFont="1" applyFill="1" applyBorder="1" applyAlignment="1">
      <alignment horizontal="center"/>
      <protection/>
    </xf>
    <xf numFmtId="0" fontId="35" fillId="34" borderId="89" xfId="36" applyFont="1" applyFill="1" applyBorder="1" applyAlignment="1">
      <alignment horizontal="center"/>
      <protection/>
    </xf>
    <xf numFmtId="1" fontId="35" fillId="34" borderId="90" xfId="36" applyNumberFormat="1" applyFont="1" applyFill="1" applyBorder="1" applyAlignment="1">
      <alignment horizontal="center"/>
      <protection/>
    </xf>
    <xf numFmtId="1" fontId="35" fillId="34" borderId="73" xfId="36" applyNumberFormat="1" applyFont="1" applyFill="1" applyBorder="1" applyAlignment="1">
      <alignment horizontal="center"/>
      <protection/>
    </xf>
    <xf numFmtId="0" fontId="13" fillId="34" borderId="91" xfId="36" applyFont="1" applyFill="1" applyBorder="1" applyAlignment="1">
      <alignment horizontal="center" vertical="center"/>
      <protection/>
    </xf>
    <xf numFmtId="0" fontId="13" fillId="34" borderId="40" xfId="36" applyFont="1" applyFill="1" applyBorder="1" applyAlignment="1">
      <alignment horizontal="center" vertical="center"/>
      <protection/>
    </xf>
    <xf numFmtId="0" fontId="13" fillId="34" borderId="92" xfId="36" applyFont="1" applyFill="1" applyBorder="1" applyAlignment="1">
      <alignment horizontal="center" vertical="center"/>
      <protection/>
    </xf>
    <xf numFmtId="0" fontId="37" fillId="33" borderId="86" xfId="47" applyFont="1" applyFill="1" applyBorder="1" applyAlignment="1" applyProtection="1">
      <alignment horizontal="center" vertical="center"/>
      <protection hidden="1"/>
    </xf>
    <xf numFmtId="0" fontId="37" fillId="33" borderId="39" xfId="47" applyFont="1" applyFill="1" applyBorder="1" applyAlignment="1" applyProtection="1">
      <alignment horizontal="center" vertical="center"/>
      <protection hidden="1"/>
    </xf>
    <xf numFmtId="0" fontId="37" fillId="33" borderId="87" xfId="47" applyFont="1" applyFill="1" applyBorder="1" applyAlignment="1" applyProtection="1">
      <alignment horizontal="center" vertical="center"/>
      <protection hidden="1"/>
    </xf>
    <xf numFmtId="0" fontId="38" fillId="0" borderId="90" xfId="0" applyFont="1" applyBorder="1" applyAlignment="1">
      <alignment horizontal="center"/>
    </xf>
    <xf numFmtId="0" fontId="38" fillId="0" borderId="73" xfId="0" applyFont="1" applyBorder="1" applyAlignment="1">
      <alignment horizontal="center"/>
    </xf>
    <xf numFmtId="0" fontId="38" fillId="0" borderId="93" xfId="0" applyFont="1" applyBorder="1" applyAlignment="1">
      <alignment horizontal="center"/>
    </xf>
    <xf numFmtId="0" fontId="0" fillId="0" borderId="94" xfId="0" applyBorder="1" applyAlignment="1">
      <alignment/>
    </xf>
    <xf numFmtId="0" fontId="0" fillId="0" borderId="15" xfId="0" applyBorder="1" applyAlignment="1">
      <alignment/>
    </xf>
    <xf numFmtId="0" fontId="0" fillId="0" borderId="95" xfId="0" applyBorder="1" applyAlignment="1">
      <alignment/>
    </xf>
    <xf numFmtId="0" fontId="4" fillId="34" borderId="47" xfId="36" applyFont="1" applyFill="1" applyBorder="1" applyAlignment="1" applyProtection="1">
      <alignment horizontal="center"/>
      <protection locked="0"/>
    </xf>
    <xf numFmtId="0" fontId="4" fillId="34" borderId="21" xfId="36" applyFont="1" applyFill="1" applyBorder="1" applyAlignment="1" applyProtection="1">
      <alignment horizontal="center"/>
      <protection locked="0"/>
    </xf>
    <xf numFmtId="2" fontId="15" fillId="34" borderId="14" xfId="36" applyNumberFormat="1" applyFont="1" applyFill="1" applyBorder="1" applyAlignment="1">
      <alignment horizontal="center"/>
      <protection/>
    </xf>
    <xf numFmtId="0" fontId="20" fillId="34" borderId="19" xfId="36" applyFont="1" applyFill="1" applyBorder="1" applyAlignment="1">
      <alignment horizontal="center"/>
      <protection/>
    </xf>
    <xf numFmtId="0" fontId="20" fillId="34" borderId="36" xfId="36" applyFont="1" applyFill="1" applyBorder="1" applyAlignment="1">
      <alignment horizontal="center"/>
      <protection/>
    </xf>
    <xf numFmtId="0" fontId="20" fillId="0" borderId="38" xfId="36" applyFont="1" applyFill="1" applyBorder="1" applyAlignment="1">
      <alignment horizontal="center"/>
      <protection/>
    </xf>
    <xf numFmtId="0" fontId="20" fillId="43" borderId="20" xfId="36" applyFont="1" applyFill="1" applyBorder="1" applyAlignment="1">
      <alignment horizontal="center"/>
      <protection/>
    </xf>
    <xf numFmtId="0" fontId="20" fillId="34" borderId="22" xfId="36" applyFont="1" applyFill="1" applyBorder="1" applyAlignment="1">
      <alignment horizontal="center"/>
      <protection/>
    </xf>
    <xf numFmtId="0" fontId="20" fillId="0" borderId="40" xfId="36" applyFont="1" applyFill="1" applyBorder="1" applyAlignment="1">
      <alignment horizontal="center"/>
      <protection/>
    </xf>
    <xf numFmtId="0" fontId="20" fillId="34" borderId="20" xfId="36" applyFont="1" applyFill="1" applyBorder="1" applyAlignment="1">
      <alignment horizontal="center"/>
      <protection/>
    </xf>
    <xf numFmtId="0" fontId="20" fillId="34" borderId="40" xfId="36" applyFont="1" applyFill="1" applyBorder="1" applyAlignment="1">
      <alignment horizontal="center"/>
      <protection/>
    </xf>
    <xf numFmtId="0" fontId="20" fillId="34" borderId="41" xfId="36" applyFont="1" applyFill="1" applyBorder="1" applyAlignment="1">
      <alignment horizontal="center"/>
      <protection/>
    </xf>
    <xf numFmtId="0" fontId="20" fillId="34" borderId="43" xfId="36" applyFont="1" applyFill="1" applyBorder="1" applyAlignment="1">
      <alignment horizontal="center"/>
      <protection/>
    </xf>
    <xf numFmtId="0" fontId="13" fillId="0" borderId="10" xfId="36" applyFont="1" applyBorder="1" applyAlignment="1">
      <alignment horizontal="center" textRotation="90"/>
      <protection/>
    </xf>
    <xf numFmtId="0" fontId="24" fillId="0" borderId="31" xfId="47" applyNumberFormat="1" applyFont="1" applyFill="1" applyBorder="1" applyAlignment="1" applyProtection="1">
      <alignment horizontal="center" vertical="center"/>
      <protection hidden="1"/>
    </xf>
    <xf numFmtId="0" fontId="22" fillId="37" borderId="31" xfId="47" applyNumberFormat="1" applyFont="1" applyFill="1" applyBorder="1" applyAlignment="1" applyProtection="1">
      <alignment horizontal="center" vertical="center"/>
      <protection hidden="1"/>
    </xf>
    <xf numFmtId="0" fontId="4" fillId="34" borderId="26" xfId="36" applyFont="1" applyFill="1" applyBorder="1" applyAlignment="1">
      <alignment horizontal="center"/>
      <protection/>
    </xf>
    <xf numFmtId="0" fontId="17" fillId="0" borderId="27" xfId="36" applyFont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0" xfId="0" applyBorder="1" applyAlignment="1">
      <alignment/>
    </xf>
    <xf numFmtId="0" fontId="17" fillId="0" borderId="0" xfId="36" applyFont="1" applyBorder="1" applyAlignment="1">
      <alignment horizontal="center"/>
      <protection/>
    </xf>
    <xf numFmtId="0" fontId="17" fillId="0" borderId="96" xfId="36" applyFont="1" applyBorder="1" applyAlignment="1">
      <alignment horizontal="center"/>
      <protection/>
    </xf>
    <xf numFmtId="0" fontId="4" fillId="34" borderId="96" xfId="36" applyFont="1" applyFill="1" applyBorder="1" applyAlignment="1">
      <alignment horizontal="center"/>
      <protection/>
    </xf>
    <xf numFmtId="0" fontId="4" fillId="34" borderId="97" xfId="36" applyFont="1" applyFill="1" applyBorder="1" applyAlignment="1">
      <alignment horizontal="center"/>
      <protection/>
    </xf>
    <xf numFmtId="0" fontId="14" fillId="0" borderId="57" xfId="36" applyFont="1" applyBorder="1" applyAlignment="1">
      <alignment horizontal="center" vertical="center"/>
      <protection/>
    </xf>
    <xf numFmtId="0" fontId="14" fillId="0" borderId="0" xfId="3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1" fontId="29" fillId="34" borderId="79" xfId="36" applyNumberFormat="1" applyFont="1" applyFill="1" applyBorder="1" applyAlignment="1">
      <alignment horizontal="center"/>
      <protection/>
    </xf>
    <xf numFmtId="1" fontId="29" fillId="34" borderId="22" xfId="36" applyNumberFormat="1" applyFont="1" applyFill="1" applyBorder="1" applyAlignment="1">
      <alignment horizontal="center"/>
      <protection/>
    </xf>
    <xf numFmtId="1" fontId="29" fillId="34" borderId="84" xfId="36" applyNumberFormat="1" applyFont="1" applyFill="1" applyBorder="1" applyAlignment="1">
      <alignment horizontal="center"/>
      <protection/>
    </xf>
    <xf numFmtId="0" fontId="45" fillId="0" borderId="22" xfId="47" applyFont="1" applyFill="1" applyBorder="1" applyAlignment="1" applyProtection="1">
      <alignment horizontal="center" vertical="center"/>
      <protection hidden="1"/>
    </xf>
    <xf numFmtId="0" fontId="20" fillId="37" borderId="98" xfId="36" applyFont="1" applyFill="1" applyBorder="1" applyAlignment="1">
      <alignment horizontal="center" vertical="center" wrapText="1"/>
      <protection/>
    </xf>
    <xf numFmtId="0" fontId="24" fillId="0" borderId="99" xfId="47" applyFont="1" applyFill="1" applyBorder="1" applyAlignment="1" applyProtection="1">
      <alignment horizontal="center" vertical="center"/>
      <protection hidden="1"/>
    </xf>
    <xf numFmtId="0" fontId="22" fillId="37" borderId="99" xfId="47" applyFont="1" applyFill="1" applyBorder="1" applyAlignment="1" applyProtection="1">
      <alignment horizontal="center" vertical="center"/>
      <protection hidden="1"/>
    </xf>
    <xf numFmtId="0" fontId="20" fillId="37" borderId="100" xfId="36" applyFont="1" applyFill="1" applyBorder="1" applyAlignment="1">
      <alignment horizontal="center" vertical="center" wrapText="1"/>
      <protection/>
    </xf>
    <xf numFmtId="0" fontId="23" fillId="37" borderId="101" xfId="36" applyFont="1" applyFill="1" applyBorder="1" applyAlignment="1">
      <alignment horizontal="center" vertical="center" wrapText="1"/>
      <protection/>
    </xf>
    <xf numFmtId="0" fontId="23" fillId="37" borderId="102" xfId="36" applyFont="1" applyFill="1" applyBorder="1" applyAlignment="1">
      <alignment horizontal="center" vertical="center" wrapText="1"/>
      <protection/>
    </xf>
    <xf numFmtId="0" fontId="20" fillId="37" borderId="103" xfId="36" applyFont="1" applyFill="1" applyBorder="1" applyAlignment="1">
      <alignment horizontal="center" wrapText="1"/>
      <protection/>
    </xf>
    <xf numFmtId="0" fontId="20" fillId="37" borderId="104" xfId="36" applyFont="1" applyFill="1" applyBorder="1" applyAlignment="1">
      <alignment horizontal="center" vertical="center" wrapText="1"/>
      <protection/>
    </xf>
    <xf numFmtId="0" fontId="13" fillId="0" borderId="105" xfId="36" applyFont="1" applyBorder="1" applyAlignment="1" applyProtection="1">
      <alignment horizontal="right"/>
      <protection locked="0"/>
    </xf>
    <xf numFmtId="0" fontId="13" fillId="0" borderId="106" xfId="36" applyFont="1" applyBorder="1" applyAlignment="1" applyProtection="1">
      <alignment horizontal="left"/>
      <protection locked="0"/>
    </xf>
    <xf numFmtId="0" fontId="20" fillId="37" borderId="103" xfId="36" applyFont="1" applyFill="1" applyBorder="1" applyAlignment="1">
      <alignment horizontal="center" vertical="center" wrapText="1"/>
      <protection/>
    </xf>
    <xf numFmtId="0" fontId="20" fillId="37" borderId="104" xfId="36" applyFont="1" applyFill="1" applyBorder="1" applyAlignment="1">
      <alignment horizontal="center" wrapText="1"/>
      <protection/>
    </xf>
    <xf numFmtId="0" fontId="13" fillId="0" borderId="107" xfId="36" applyFont="1" applyBorder="1" applyAlignment="1" applyProtection="1">
      <alignment horizontal="right"/>
      <protection locked="0"/>
    </xf>
    <xf numFmtId="1" fontId="15" fillId="38" borderId="108" xfId="36" applyNumberFormat="1" applyFont="1" applyFill="1" applyBorder="1" applyAlignment="1" applyProtection="1">
      <alignment horizontal="center" vertical="center"/>
      <protection locked="0"/>
    </xf>
    <xf numFmtId="0" fontId="9" fillId="34" borderId="108" xfId="36" applyFont="1" applyFill="1" applyBorder="1">
      <alignment/>
      <protection/>
    </xf>
    <xf numFmtId="0" fontId="13" fillId="0" borderId="109" xfId="36" applyFont="1" applyBorder="1" applyAlignment="1" applyProtection="1">
      <alignment horizontal="left"/>
      <protection locked="0"/>
    </xf>
    <xf numFmtId="0" fontId="20" fillId="37" borderId="110" xfId="36" applyFont="1" applyFill="1" applyBorder="1" applyAlignment="1">
      <alignment horizontal="center" vertical="center" wrapText="1"/>
      <protection/>
    </xf>
    <xf numFmtId="0" fontId="23" fillId="37" borderId="49" xfId="36" applyFont="1" applyFill="1" applyBorder="1" applyAlignment="1">
      <alignment horizontal="center" vertical="center" wrapText="1"/>
      <protection/>
    </xf>
    <xf numFmtId="0" fontId="20" fillId="37" borderId="111" xfId="36" applyFont="1" applyFill="1" applyBorder="1" applyAlignment="1">
      <alignment horizontal="center" wrapText="1"/>
      <protection/>
    </xf>
    <xf numFmtId="0" fontId="13" fillId="0" borderId="39" xfId="36" applyFont="1" applyBorder="1" applyAlignment="1" applyProtection="1">
      <alignment horizontal="left"/>
      <protection locked="0"/>
    </xf>
    <xf numFmtId="0" fontId="20" fillId="37" borderId="112" xfId="36" applyFont="1" applyFill="1" applyBorder="1" applyAlignment="1">
      <alignment horizontal="center" vertical="center" wrapText="1"/>
      <protection/>
    </xf>
    <xf numFmtId="0" fontId="20" fillId="37" borderId="111" xfId="36" applyFont="1" applyFill="1" applyBorder="1" applyAlignment="1">
      <alignment horizontal="center" vertical="center" wrapText="1"/>
      <protection/>
    </xf>
    <xf numFmtId="0" fontId="13" fillId="0" borderId="113" xfId="36" applyFont="1" applyBorder="1" applyAlignment="1" applyProtection="1">
      <alignment horizontal="left"/>
      <protection locked="0"/>
    </xf>
    <xf numFmtId="0" fontId="20" fillId="37" borderId="114" xfId="36" applyFont="1" applyFill="1" applyBorder="1" applyAlignment="1">
      <alignment horizontal="center" vertical="center" wrapText="1"/>
      <protection/>
    </xf>
    <xf numFmtId="0" fontId="9" fillId="0" borderId="73" xfId="36" applyFont="1" applyBorder="1" applyAlignment="1" applyProtection="1">
      <alignment horizontal="right"/>
      <protection locked="0"/>
    </xf>
    <xf numFmtId="0" fontId="13" fillId="0" borderId="115" xfId="36" applyFont="1" applyBorder="1" applyAlignment="1" applyProtection="1">
      <alignment horizontal="right"/>
      <protection locked="0"/>
    </xf>
    <xf numFmtId="0" fontId="9" fillId="34" borderId="116" xfId="36" applyFont="1" applyFill="1" applyBorder="1">
      <alignment/>
      <protection/>
    </xf>
    <xf numFmtId="0" fontId="9" fillId="34" borderId="117" xfId="36" applyFont="1" applyFill="1" applyBorder="1">
      <alignment/>
      <protection/>
    </xf>
    <xf numFmtId="0" fontId="9" fillId="34" borderId="118" xfId="36" applyFont="1" applyFill="1" applyBorder="1">
      <alignment/>
      <protection/>
    </xf>
    <xf numFmtId="0" fontId="13" fillId="0" borderId="119" xfId="36" applyFont="1" applyBorder="1" applyAlignment="1" applyProtection="1">
      <alignment horizontal="right"/>
      <protection locked="0"/>
    </xf>
    <xf numFmtId="1" fontId="15" fillId="38" borderId="23" xfId="36" applyNumberFormat="1" applyFont="1" applyFill="1" applyBorder="1" applyAlignment="1" applyProtection="1">
      <alignment horizontal="center" vertical="center"/>
      <protection locked="0"/>
    </xf>
    <xf numFmtId="0" fontId="13" fillId="0" borderId="112" xfId="36" applyFont="1" applyBorder="1" applyAlignment="1" applyProtection="1">
      <alignment horizontal="left"/>
      <protection locked="0"/>
    </xf>
    <xf numFmtId="0" fontId="13" fillId="0" borderId="74" xfId="36" applyFont="1" applyBorder="1" applyAlignment="1" applyProtection="1">
      <alignment horizontal="right"/>
      <protection locked="0"/>
    </xf>
    <xf numFmtId="0" fontId="13" fillId="0" borderId="120" xfId="36" applyFont="1" applyBorder="1" applyAlignment="1" applyProtection="1">
      <alignment horizontal="left"/>
      <protection locked="0"/>
    </xf>
    <xf numFmtId="0" fontId="9" fillId="0" borderId="74" xfId="36" applyFont="1" applyBorder="1" applyAlignment="1" applyProtection="1">
      <alignment horizontal="right"/>
      <protection locked="0"/>
    </xf>
    <xf numFmtId="0" fontId="20" fillId="37" borderId="101" xfId="36" applyFont="1" applyFill="1" applyBorder="1" applyAlignment="1">
      <alignment horizontal="center" vertical="center" wrapText="1"/>
      <protection/>
    </xf>
    <xf numFmtId="0" fontId="24" fillId="0" borderId="0" xfId="47" applyFont="1" applyFill="1" applyBorder="1" applyAlignment="1" applyProtection="1">
      <alignment horizontal="center" vertical="center"/>
      <protection hidden="1"/>
    </xf>
    <xf numFmtId="0" fontId="20" fillId="37" borderId="49" xfId="36" applyFont="1" applyFill="1" applyBorder="1" applyAlignment="1">
      <alignment horizontal="center" vertical="center" wrapText="1"/>
      <protection/>
    </xf>
    <xf numFmtId="0" fontId="20" fillId="37" borderId="71" xfId="36" applyFont="1" applyFill="1" applyBorder="1" applyAlignment="1">
      <alignment horizontal="center" vertical="center" wrapText="1"/>
      <protection/>
    </xf>
    <xf numFmtId="0" fontId="20" fillId="37" borderId="102" xfId="36" applyFont="1" applyFill="1" applyBorder="1" applyAlignment="1">
      <alignment horizontal="center" vertical="center" wrapText="1"/>
      <protection/>
    </xf>
    <xf numFmtId="0" fontId="9" fillId="34" borderId="121" xfId="36" applyFont="1" applyFill="1" applyBorder="1">
      <alignment/>
      <protection/>
    </xf>
    <xf numFmtId="0" fontId="9" fillId="34" borderId="122" xfId="36" applyFont="1" applyFill="1" applyBorder="1">
      <alignment/>
      <protection/>
    </xf>
    <xf numFmtId="0" fontId="9" fillId="34" borderId="123" xfId="36" applyFont="1" applyFill="1" applyBorder="1">
      <alignment/>
      <protection/>
    </xf>
    <xf numFmtId="0" fontId="9" fillId="34" borderId="122" xfId="36" applyFont="1" applyFill="1" applyBorder="1" applyProtection="1">
      <alignment/>
      <protection locked="0"/>
    </xf>
    <xf numFmtId="0" fontId="13" fillId="0" borderId="124" xfId="36" applyFont="1" applyBorder="1" applyAlignment="1" applyProtection="1">
      <alignment horizontal="right"/>
      <protection locked="0"/>
    </xf>
    <xf numFmtId="0" fontId="22" fillId="36" borderId="125" xfId="47" applyFont="1" applyFill="1" applyBorder="1" applyAlignment="1" applyProtection="1">
      <alignment horizontal="center" vertical="center"/>
      <protection hidden="1"/>
    </xf>
    <xf numFmtId="0" fontId="9" fillId="34" borderId="125" xfId="36" applyFont="1" applyFill="1" applyBorder="1">
      <alignment/>
      <protection/>
    </xf>
    <xf numFmtId="0" fontId="13" fillId="0" borderId="126" xfId="36" applyFont="1" applyBorder="1" applyAlignment="1" applyProtection="1">
      <alignment horizontal="left"/>
      <protection locked="0"/>
    </xf>
    <xf numFmtId="0" fontId="8" fillId="33" borderId="38" xfId="47" applyFont="1" applyFill="1" applyBorder="1" applyAlignment="1" applyProtection="1">
      <alignment horizontal="center" vertical="center"/>
      <protection hidden="1"/>
    </xf>
    <xf numFmtId="0" fontId="7" fillId="34" borderId="22" xfId="36" applyFont="1" applyFill="1" applyBorder="1" applyAlignment="1">
      <alignment horizontal="center" vertical="center"/>
      <protection/>
    </xf>
    <xf numFmtId="0" fontId="8" fillId="33" borderId="40" xfId="47" applyFont="1" applyFill="1" applyBorder="1" applyAlignment="1" applyProtection="1">
      <alignment horizontal="center" vertical="center"/>
      <protection hidden="1"/>
    </xf>
    <xf numFmtId="0" fontId="7" fillId="34" borderId="41" xfId="36" applyFont="1" applyFill="1" applyBorder="1" applyAlignment="1">
      <alignment horizontal="center" vertical="center"/>
      <protection/>
    </xf>
    <xf numFmtId="0" fontId="8" fillId="33" borderId="43" xfId="47" applyFont="1" applyFill="1" applyBorder="1" applyAlignment="1" applyProtection="1">
      <alignment horizontal="center" vertical="center"/>
      <protection hidden="1"/>
    </xf>
    <xf numFmtId="0" fontId="2" fillId="35" borderId="57" xfId="36" applyFill="1" applyBorder="1" applyAlignment="1">
      <alignment horizontal="center"/>
      <protection/>
    </xf>
    <xf numFmtId="2" fontId="6" fillId="34" borderId="37" xfId="36" applyNumberFormat="1" applyFont="1" applyFill="1" applyBorder="1" applyAlignment="1">
      <alignment horizontal="center" vertical="center"/>
      <protection/>
    </xf>
    <xf numFmtId="2" fontId="6" fillId="34" borderId="39" xfId="36" applyNumberFormat="1" applyFont="1" applyFill="1" applyBorder="1" applyAlignment="1">
      <alignment horizontal="center" vertical="center"/>
      <protection/>
    </xf>
    <xf numFmtId="2" fontId="6" fillId="34" borderId="42" xfId="36" applyNumberFormat="1" applyFont="1" applyFill="1" applyBorder="1" applyAlignment="1">
      <alignment horizontal="center" vertical="center"/>
      <protection/>
    </xf>
    <xf numFmtId="0" fontId="2" fillId="35" borderId="127" xfId="36" applyFill="1" applyBorder="1" applyAlignment="1">
      <alignment horizontal="center"/>
      <protection/>
    </xf>
    <xf numFmtId="0" fontId="7" fillId="34" borderId="128" xfId="36" applyFont="1" applyFill="1" applyBorder="1" applyAlignment="1">
      <alignment horizontal="center" vertical="center"/>
      <protection/>
    </xf>
    <xf numFmtId="0" fontId="7" fillId="34" borderId="73" xfId="36" applyFont="1" applyFill="1" applyBorder="1" applyAlignment="1">
      <alignment horizontal="center" vertical="center"/>
      <protection/>
    </xf>
    <xf numFmtId="0" fontId="7" fillId="34" borderId="129" xfId="36" applyFont="1" applyFill="1" applyBorder="1" applyAlignment="1">
      <alignment horizontal="center" vertical="center"/>
      <protection/>
    </xf>
    <xf numFmtId="0" fontId="2" fillId="35" borderId="28" xfId="36" applyFill="1" applyBorder="1" applyAlignment="1">
      <alignment horizontal="center"/>
      <protection/>
    </xf>
    <xf numFmtId="0" fontId="13" fillId="0" borderId="13" xfId="36" applyFont="1" applyBorder="1" applyAlignment="1">
      <alignment horizontal="center" textRotation="90"/>
      <protection/>
    </xf>
    <xf numFmtId="0" fontId="13" fillId="34" borderId="36" xfId="36" applyFont="1" applyFill="1" applyBorder="1" applyAlignment="1">
      <alignment horizontal="center"/>
      <protection/>
    </xf>
    <xf numFmtId="0" fontId="20" fillId="44" borderId="36" xfId="36" applyFont="1" applyFill="1" applyBorder="1" applyAlignment="1">
      <alignment horizontal="center"/>
      <protection/>
    </xf>
    <xf numFmtId="2" fontId="15" fillId="34" borderId="36" xfId="36" applyNumberFormat="1" applyFont="1" applyFill="1" applyBorder="1" applyAlignment="1">
      <alignment horizontal="center"/>
      <protection/>
    </xf>
    <xf numFmtId="0" fontId="16" fillId="33" borderId="36" xfId="47" applyFont="1" applyFill="1" applyBorder="1" applyAlignment="1" applyProtection="1">
      <alignment horizontal="center" vertical="center"/>
      <protection hidden="1"/>
    </xf>
    <xf numFmtId="0" fontId="38" fillId="0" borderId="36" xfId="0" applyFont="1" applyBorder="1" applyAlignment="1">
      <alignment horizontal="center"/>
    </xf>
    <xf numFmtId="0" fontId="45" fillId="0" borderId="36" xfId="47" applyFont="1" applyFill="1" applyBorder="1" applyAlignment="1" applyProtection="1">
      <alignment horizontal="center" vertical="center"/>
      <protection hidden="1"/>
    </xf>
    <xf numFmtId="0" fontId="45" fillId="33" borderId="36" xfId="47" applyFont="1" applyFill="1" applyBorder="1" applyAlignment="1" applyProtection="1">
      <alignment horizontal="center" vertical="center"/>
      <protection hidden="1"/>
    </xf>
    <xf numFmtId="0" fontId="13" fillId="34" borderId="22" xfId="36" applyFont="1" applyFill="1" applyBorder="1" applyAlignment="1">
      <alignment horizontal="center"/>
      <protection/>
    </xf>
    <xf numFmtId="0" fontId="20" fillId="44" borderId="22" xfId="36" applyFont="1" applyFill="1" applyBorder="1" applyAlignment="1">
      <alignment horizontal="center"/>
      <protection/>
    </xf>
    <xf numFmtId="2" fontId="15" fillId="34" borderId="22" xfId="36" applyNumberFormat="1" applyFont="1" applyFill="1" applyBorder="1" applyAlignment="1">
      <alignment horizontal="center"/>
      <protection/>
    </xf>
    <xf numFmtId="0" fontId="16" fillId="33" borderId="22" xfId="47" applyFont="1" applyFill="1" applyBorder="1" applyAlignment="1" applyProtection="1">
      <alignment horizontal="center" vertical="center"/>
      <protection hidden="1"/>
    </xf>
    <xf numFmtId="0" fontId="45" fillId="33" borderId="22" xfId="47" applyFont="1" applyFill="1" applyBorder="1" applyAlignment="1" applyProtection="1">
      <alignment horizontal="center" vertical="center"/>
      <protection hidden="1"/>
    </xf>
    <xf numFmtId="0" fontId="38" fillId="0" borderId="22" xfId="0" applyFont="1" applyFill="1" applyBorder="1" applyAlignment="1">
      <alignment horizontal="center"/>
    </xf>
    <xf numFmtId="0" fontId="0" fillId="0" borderId="22" xfId="0" applyBorder="1" applyAlignment="1">
      <alignment/>
    </xf>
    <xf numFmtId="0" fontId="13" fillId="34" borderId="41" xfId="36" applyFont="1" applyFill="1" applyBorder="1" applyAlignment="1">
      <alignment horizontal="center"/>
      <protection/>
    </xf>
    <xf numFmtId="0" fontId="20" fillId="44" borderId="41" xfId="36" applyFont="1" applyFill="1" applyBorder="1" applyAlignment="1">
      <alignment horizontal="center"/>
      <protection/>
    </xf>
    <xf numFmtId="2" fontId="15" fillId="34" borderId="41" xfId="36" applyNumberFormat="1" applyFont="1" applyFill="1" applyBorder="1" applyAlignment="1">
      <alignment horizontal="center"/>
      <protection/>
    </xf>
    <xf numFmtId="0" fontId="16" fillId="33" borderId="41" xfId="47" applyFont="1" applyFill="1" applyBorder="1" applyAlignment="1" applyProtection="1">
      <alignment horizontal="center" vertical="center"/>
      <protection hidden="1"/>
    </xf>
    <xf numFmtId="0" fontId="38" fillId="0" borderId="41" xfId="0" applyFont="1" applyFill="1" applyBorder="1" applyAlignment="1">
      <alignment horizontal="center"/>
    </xf>
    <xf numFmtId="0" fontId="45" fillId="0" borderId="41" xfId="47" applyFont="1" applyFill="1" applyBorder="1" applyAlignment="1" applyProtection="1">
      <alignment horizontal="center" vertical="center"/>
      <protection hidden="1"/>
    </xf>
    <xf numFmtId="0" fontId="0" fillId="0" borderId="41" xfId="0" applyBorder="1" applyAlignment="1">
      <alignment/>
    </xf>
    <xf numFmtId="0" fontId="20" fillId="0" borderId="37" xfId="36" applyFont="1" applyFill="1" applyBorder="1" applyAlignment="1">
      <alignment horizontal="center"/>
      <protection/>
    </xf>
    <xf numFmtId="0" fontId="20" fillId="44" borderId="39" xfId="36" applyFont="1" applyFill="1" applyBorder="1" applyAlignment="1">
      <alignment horizontal="center"/>
      <protection/>
    </xf>
    <xf numFmtId="0" fontId="20" fillId="0" borderId="39" xfId="36" applyFont="1" applyFill="1" applyBorder="1" applyAlignment="1">
      <alignment horizontal="center"/>
      <protection/>
    </xf>
    <xf numFmtId="0" fontId="20" fillId="0" borderId="42" xfId="36" applyFont="1" applyFill="1" applyBorder="1" applyAlignment="1">
      <alignment horizontal="center"/>
      <protection/>
    </xf>
    <xf numFmtId="0" fontId="15" fillId="34" borderId="19" xfId="36" applyFont="1" applyFill="1" applyBorder="1" applyAlignment="1">
      <alignment horizontal="center"/>
      <protection/>
    </xf>
    <xf numFmtId="0" fontId="15" fillId="34" borderId="20" xfId="36" applyFont="1" applyFill="1" applyBorder="1" applyAlignment="1">
      <alignment horizontal="center"/>
      <protection/>
    </xf>
    <xf numFmtId="0" fontId="15" fillId="34" borderId="21" xfId="36" applyFont="1" applyFill="1" applyBorder="1" applyAlignment="1">
      <alignment horizontal="center"/>
      <protection/>
    </xf>
    <xf numFmtId="0" fontId="20" fillId="45" borderId="36" xfId="36" applyFont="1" applyFill="1" applyBorder="1" applyAlignment="1">
      <alignment horizontal="center"/>
      <protection/>
    </xf>
    <xf numFmtId="0" fontId="20" fillId="45" borderId="22" xfId="36" applyFont="1" applyFill="1" applyBorder="1" applyAlignment="1">
      <alignment horizontal="center"/>
      <protection/>
    </xf>
    <xf numFmtId="0" fontId="20" fillId="46" borderId="40" xfId="36" applyFont="1" applyFill="1" applyBorder="1" applyAlignment="1">
      <alignment horizontal="center"/>
      <protection/>
    </xf>
    <xf numFmtId="0" fontId="20" fillId="45" borderId="20" xfId="36" applyFont="1" applyFill="1" applyBorder="1" applyAlignment="1">
      <alignment horizontal="center"/>
      <protection/>
    </xf>
    <xf numFmtId="0" fontId="20" fillId="45" borderId="21" xfId="36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0" fontId="38" fillId="0" borderId="128" xfId="0" applyFont="1" applyBorder="1" applyAlignment="1">
      <alignment horizontal="center"/>
    </xf>
    <xf numFmtId="0" fontId="37" fillId="0" borderId="36" xfId="47" applyFont="1" applyFill="1" applyBorder="1" applyAlignment="1" applyProtection="1">
      <alignment horizontal="center" vertical="center"/>
      <protection hidden="1"/>
    </xf>
    <xf numFmtId="0" fontId="37" fillId="33" borderId="38" xfId="47" applyFont="1" applyFill="1" applyBorder="1" applyAlignment="1" applyProtection="1">
      <alignment horizontal="center" vertical="center"/>
      <protection hidden="1"/>
    </xf>
    <xf numFmtId="0" fontId="13" fillId="34" borderId="15" xfId="36" applyFont="1" applyFill="1" applyBorder="1" applyAlignment="1">
      <alignment horizontal="center"/>
      <protection/>
    </xf>
    <xf numFmtId="2" fontId="15" fillId="34" borderId="15" xfId="36" applyNumberFormat="1" applyFont="1" applyFill="1" applyBorder="1" applyAlignment="1">
      <alignment horizontal="center"/>
      <protection/>
    </xf>
    <xf numFmtId="0" fontId="16" fillId="33" borderId="130" xfId="47" applyFont="1" applyFill="1" applyBorder="1" applyAlignment="1" applyProtection="1">
      <alignment horizontal="center" vertical="center"/>
      <protection hidden="1"/>
    </xf>
    <xf numFmtId="0" fontId="37" fillId="33" borderId="40" xfId="47" applyFont="1" applyFill="1" applyBorder="1" applyAlignment="1" applyProtection="1">
      <alignment horizontal="center" vertical="center"/>
      <protection hidden="1"/>
    </xf>
    <xf numFmtId="0" fontId="0" fillId="0" borderId="131" xfId="0" applyBorder="1" applyAlignment="1">
      <alignment/>
    </xf>
    <xf numFmtId="0" fontId="13" fillId="34" borderId="16" xfId="36" applyFont="1" applyFill="1" applyBorder="1" applyAlignment="1">
      <alignment horizontal="center"/>
      <protection/>
    </xf>
    <xf numFmtId="0" fontId="15" fillId="34" borderId="132" xfId="36" applyFont="1" applyFill="1" applyBorder="1" applyAlignment="1">
      <alignment horizontal="center"/>
      <protection/>
    </xf>
    <xf numFmtId="2" fontId="15" fillId="34" borderId="16" xfId="36" applyNumberFormat="1" applyFont="1" applyFill="1" applyBorder="1" applyAlignment="1">
      <alignment horizontal="center"/>
      <protection/>
    </xf>
    <xf numFmtId="0" fontId="16" fillId="33" borderId="18" xfId="47" applyFont="1" applyFill="1" applyBorder="1" applyAlignment="1" applyProtection="1">
      <alignment horizontal="center" vertical="center"/>
      <protection hidden="1"/>
    </xf>
    <xf numFmtId="0" fontId="0" fillId="0" borderId="133" xfId="0" applyBorder="1" applyAlignment="1">
      <alignment/>
    </xf>
    <xf numFmtId="0" fontId="20" fillId="43" borderId="36" xfId="36" applyFont="1" applyFill="1" applyBorder="1" applyAlignment="1">
      <alignment horizontal="center"/>
      <protection/>
    </xf>
    <xf numFmtId="0" fontId="20" fillId="43" borderId="22" xfId="36" applyFont="1" applyFill="1" applyBorder="1" applyAlignment="1">
      <alignment horizontal="center"/>
      <protection/>
    </xf>
    <xf numFmtId="0" fontId="20" fillId="43" borderId="40" xfId="36" applyFont="1" applyFill="1" applyBorder="1" applyAlignment="1">
      <alignment horizontal="center"/>
      <protection/>
    </xf>
    <xf numFmtId="0" fontId="0" fillId="0" borderId="20" xfId="0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43" xfId="0" applyBorder="1" applyAlignment="1">
      <alignment/>
    </xf>
    <xf numFmtId="0" fontId="35" fillId="34" borderId="22" xfId="36" applyNumberFormat="1" applyFont="1" applyFill="1" applyBorder="1" applyAlignment="1">
      <alignment horizontal="center"/>
      <protection/>
    </xf>
    <xf numFmtId="0" fontId="35" fillId="34" borderId="79" xfId="36" applyNumberFormat="1" applyFont="1" applyFill="1" applyBorder="1" applyAlignment="1">
      <alignment horizontal="center"/>
      <protection/>
    </xf>
    <xf numFmtId="0" fontId="35" fillId="34" borderId="84" xfId="36" applyNumberFormat="1" applyFont="1" applyFill="1" applyBorder="1" applyAlignment="1">
      <alignment horizontal="center"/>
      <protection/>
    </xf>
    <xf numFmtId="0" fontId="13" fillId="34" borderId="86" xfId="36" applyFont="1" applyFill="1" applyBorder="1" applyAlignment="1">
      <alignment horizontal="center" vertical="center"/>
      <protection/>
    </xf>
    <xf numFmtId="0" fontId="13" fillId="34" borderId="39" xfId="36" applyFont="1" applyFill="1" applyBorder="1" applyAlignment="1">
      <alignment horizontal="center" vertical="center"/>
      <protection/>
    </xf>
    <xf numFmtId="0" fontId="35" fillId="34" borderId="90" xfId="36" applyNumberFormat="1" applyFont="1" applyFill="1" applyBorder="1" applyAlignment="1">
      <alignment horizontal="center"/>
      <protection/>
    </xf>
    <xf numFmtId="0" fontId="35" fillId="34" borderId="73" xfId="36" applyNumberFormat="1" applyFont="1" applyFill="1" applyBorder="1" applyAlignment="1">
      <alignment horizontal="center"/>
      <protection/>
    </xf>
    <xf numFmtId="0" fontId="0" fillId="0" borderId="73" xfId="0" applyNumberFormat="1" applyBorder="1" applyAlignment="1">
      <alignment/>
    </xf>
    <xf numFmtId="0" fontId="0" fillId="0" borderId="93" xfId="0" applyNumberFormat="1" applyBorder="1" applyAlignment="1">
      <alignment/>
    </xf>
    <xf numFmtId="1" fontId="29" fillId="34" borderId="88" xfId="36" applyNumberFormat="1" applyFont="1" applyFill="1" applyBorder="1" applyAlignment="1">
      <alignment horizontal="center"/>
      <protection/>
    </xf>
    <xf numFmtId="2" fontId="35" fillId="34" borderId="91" xfId="36" applyNumberFormat="1" applyFont="1" applyFill="1" applyBorder="1" applyAlignment="1">
      <alignment horizontal="center"/>
      <protection/>
    </xf>
    <xf numFmtId="1" fontId="29" fillId="34" borderId="20" xfId="36" applyNumberFormat="1" applyFont="1" applyFill="1" applyBorder="1" applyAlignment="1">
      <alignment horizontal="center"/>
      <protection/>
    </xf>
    <xf numFmtId="2" fontId="35" fillId="34" borderId="40" xfId="36" applyNumberFormat="1" applyFont="1" applyFill="1" applyBorder="1" applyAlignment="1">
      <alignment horizontal="center"/>
      <protection/>
    </xf>
    <xf numFmtId="1" fontId="29" fillId="34" borderId="89" xfId="36" applyNumberFormat="1" applyFont="1" applyFill="1" applyBorder="1" applyAlignment="1">
      <alignment horizontal="center"/>
      <protection/>
    </xf>
    <xf numFmtId="2" fontId="35" fillId="34" borderId="92" xfId="36" applyNumberFormat="1" applyFont="1" applyFill="1" applyBorder="1" applyAlignment="1">
      <alignment horizontal="center"/>
      <protection/>
    </xf>
    <xf numFmtId="1" fontId="7" fillId="34" borderId="36" xfId="36" applyNumberFormat="1" applyFont="1" applyFill="1" applyBorder="1" applyAlignment="1">
      <alignment horizontal="center" vertical="center"/>
      <protection/>
    </xf>
    <xf numFmtId="4" fontId="40" fillId="0" borderId="36" xfId="0" applyNumberFormat="1" applyFont="1" applyBorder="1" applyAlignment="1">
      <alignment horizontal="center"/>
    </xf>
    <xf numFmtId="4" fontId="21" fillId="0" borderId="36" xfId="0" applyNumberFormat="1" applyFont="1" applyBorder="1" applyAlignment="1">
      <alignment horizontal="center"/>
    </xf>
    <xf numFmtId="4" fontId="41" fillId="0" borderId="38" xfId="0" applyNumberFormat="1" applyFont="1" applyBorder="1" applyAlignment="1">
      <alignment horizontal="center"/>
    </xf>
    <xf numFmtId="1" fontId="7" fillId="34" borderId="22" xfId="36" applyNumberFormat="1" applyFont="1" applyFill="1" applyBorder="1" applyAlignment="1">
      <alignment horizontal="center" vertical="center"/>
      <protection/>
    </xf>
    <xf numFmtId="4" fontId="40" fillId="0" borderId="22" xfId="0" applyNumberFormat="1" applyFont="1" applyBorder="1" applyAlignment="1">
      <alignment horizontal="center"/>
    </xf>
    <xf numFmtId="4" fontId="21" fillId="0" borderId="22" xfId="0" applyNumberFormat="1" applyFont="1" applyBorder="1" applyAlignment="1">
      <alignment horizontal="center"/>
    </xf>
    <xf numFmtId="4" fontId="41" fillId="0" borderId="40" xfId="0" applyNumberFormat="1" applyFont="1" applyBorder="1" applyAlignment="1">
      <alignment horizontal="center"/>
    </xf>
    <xf numFmtId="1" fontId="7" fillId="34" borderId="41" xfId="36" applyNumberFormat="1" applyFont="1" applyFill="1" applyBorder="1" applyAlignment="1">
      <alignment horizontal="center" vertical="center"/>
      <protection/>
    </xf>
    <xf numFmtId="4" fontId="40" fillId="0" borderId="41" xfId="0" applyNumberFormat="1" applyFont="1" applyBorder="1" applyAlignment="1">
      <alignment horizontal="center"/>
    </xf>
    <xf numFmtId="4" fontId="21" fillId="0" borderId="41" xfId="0" applyNumberFormat="1" applyFont="1" applyBorder="1" applyAlignment="1">
      <alignment horizontal="center"/>
    </xf>
    <xf numFmtId="4" fontId="41" fillId="0" borderId="43" xfId="0" applyNumberFormat="1" applyFont="1" applyBorder="1" applyAlignment="1">
      <alignment horizontal="center"/>
    </xf>
    <xf numFmtId="0" fontId="2" fillId="47" borderId="37" xfId="36" applyFont="1" applyFill="1" applyBorder="1" applyAlignment="1" applyProtection="1">
      <alignment vertical="center"/>
      <protection/>
    </xf>
    <xf numFmtId="0" fontId="2" fillId="47" borderId="39" xfId="36" applyFill="1" applyBorder="1" applyAlignment="1" applyProtection="1">
      <alignment vertical="center"/>
      <protection/>
    </xf>
    <xf numFmtId="0" fontId="2" fillId="47" borderId="42" xfId="36" applyFill="1" applyBorder="1" applyAlignment="1" applyProtection="1">
      <alignment vertical="center"/>
      <protection/>
    </xf>
    <xf numFmtId="0" fontId="0" fillId="0" borderId="128" xfId="0" applyBorder="1" applyAlignment="1">
      <alignment/>
    </xf>
    <xf numFmtId="0" fontId="0" fillId="0" borderId="73" xfId="0" applyBorder="1" applyAlignment="1">
      <alignment/>
    </xf>
    <xf numFmtId="0" fontId="0" fillId="0" borderId="129" xfId="0" applyBorder="1" applyAlignment="1">
      <alignment/>
    </xf>
    <xf numFmtId="0" fontId="6" fillId="34" borderId="134" xfId="36" applyFont="1" applyFill="1" applyBorder="1" applyAlignment="1">
      <alignment horizontal="center" vertical="center"/>
      <protection/>
    </xf>
    <xf numFmtId="0" fontId="8" fillId="33" borderId="135" xfId="47" applyFont="1" applyFill="1" applyBorder="1" applyAlignment="1" applyProtection="1">
      <alignment horizontal="center" vertical="center"/>
      <protection hidden="1"/>
    </xf>
    <xf numFmtId="0" fontId="6" fillId="34" borderId="136" xfId="36" applyFont="1" applyFill="1" applyBorder="1" applyAlignment="1">
      <alignment horizontal="center" vertical="center"/>
      <protection/>
    </xf>
    <xf numFmtId="0" fontId="8" fillId="33" borderId="137" xfId="47" applyFont="1" applyFill="1" applyBorder="1" applyAlignment="1" applyProtection="1">
      <alignment horizontal="center" vertical="center"/>
      <protection hidden="1"/>
    </xf>
    <xf numFmtId="0" fontId="6" fillId="34" borderId="138" xfId="36" applyFont="1" applyFill="1" applyBorder="1" applyAlignment="1">
      <alignment horizontal="center" vertical="center"/>
      <protection/>
    </xf>
    <xf numFmtId="0" fontId="8" fillId="33" borderId="139" xfId="47" applyFont="1" applyFill="1" applyBorder="1" applyAlignment="1" applyProtection="1">
      <alignment horizontal="center" vertical="center"/>
      <protection hidden="1"/>
    </xf>
    <xf numFmtId="0" fontId="7" fillId="34" borderId="14" xfId="36" applyNumberFormat="1" applyFont="1" applyFill="1" applyBorder="1" applyAlignment="1">
      <alignment horizontal="center" vertical="center"/>
      <protection/>
    </xf>
    <xf numFmtId="0" fontId="38" fillId="0" borderId="19" xfId="0" applyFont="1" applyBorder="1" applyAlignment="1">
      <alignment horizontal="center"/>
    </xf>
    <xf numFmtId="0" fontId="38" fillId="0" borderId="20" xfId="0" applyFont="1" applyBorder="1" applyAlignment="1">
      <alignment horizontal="center"/>
    </xf>
    <xf numFmtId="0" fontId="38" fillId="0" borderId="21" xfId="0" applyFont="1" applyBorder="1" applyAlignment="1">
      <alignment horizontal="center"/>
    </xf>
    <xf numFmtId="0" fontId="38" fillId="0" borderId="41" xfId="0" applyFont="1" applyBorder="1" applyAlignment="1">
      <alignment horizontal="center"/>
    </xf>
    <xf numFmtId="0" fontId="37" fillId="0" borderId="41" xfId="47" applyFont="1" applyFill="1" applyBorder="1" applyAlignment="1" applyProtection="1">
      <alignment horizontal="center" vertical="center"/>
      <protection hidden="1"/>
    </xf>
    <xf numFmtId="0" fontId="0" fillId="0" borderId="140" xfId="0" applyBorder="1" applyAlignment="1">
      <alignment/>
    </xf>
    <xf numFmtId="0" fontId="37" fillId="33" borderId="37" xfId="47" applyFont="1" applyFill="1" applyBorder="1" applyAlignment="1" applyProtection="1">
      <alignment horizontal="center" vertical="center"/>
      <protection hidden="1"/>
    </xf>
    <xf numFmtId="0" fontId="37" fillId="33" borderId="42" xfId="47" applyFont="1" applyFill="1" applyBorder="1" applyAlignment="1" applyProtection="1">
      <alignment horizontal="center" vertical="center"/>
      <protection hidden="1"/>
    </xf>
    <xf numFmtId="0" fontId="0" fillId="0" borderId="16" xfId="0" applyBorder="1" applyAlignment="1">
      <alignment/>
    </xf>
    <xf numFmtId="0" fontId="26" fillId="43" borderId="19" xfId="36" applyFont="1" applyFill="1" applyBorder="1" applyAlignment="1" applyProtection="1">
      <alignment horizontal="center" vertical="center"/>
      <protection/>
    </xf>
    <xf numFmtId="0" fontId="26" fillId="43" borderId="36" xfId="36" applyFont="1" applyFill="1" applyBorder="1" applyAlignment="1" applyProtection="1">
      <alignment horizontal="center" vertical="center"/>
      <protection/>
    </xf>
    <xf numFmtId="0" fontId="26" fillId="48" borderId="38" xfId="36" applyFont="1" applyFill="1" applyBorder="1" applyAlignment="1" applyProtection="1">
      <alignment horizontal="center" vertical="center"/>
      <protection/>
    </xf>
    <xf numFmtId="0" fontId="26" fillId="43" borderId="22" xfId="36" applyFont="1" applyFill="1" applyBorder="1" applyAlignment="1" applyProtection="1">
      <alignment horizontal="center" vertical="center"/>
      <protection/>
    </xf>
    <xf numFmtId="0" fontId="26" fillId="43" borderId="39" xfId="36" applyFont="1" applyFill="1" applyBorder="1" applyAlignment="1" applyProtection="1">
      <alignment horizontal="center" vertical="center"/>
      <protection/>
    </xf>
    <xf numFmtId="0" fontId="26" fillId="43" borderId="20" xfId="36" applyFont="1" applyFill="1" applyBorder="1" applyAlignment="1" applyProtection="1">
      <alignment horizontal="center" vertical="center"/>
      <protection/>
    </xf>
    <xf numFmtId="0" fontId="26" fillId="48" borderId="40" xfId="36" applyFont="1" applyFill="1" applyBorder="1" applyAlignment="1" applyProtection="1">
      <alignment horizontal="center" vertical="center"/>
      <protection/>
    </xf>
    <xf numFmtId="0" fontId="26" fillId="49" borderId="19" xfId="36" applyFont="1" applyFill="1" applyBorder="1" applyAlignment="1" applyProtection="1">
      <alignment horizontal="center" vertical="center"/>
      <protection/>
    </xf>
    <xf numFmtId="0" fontId="26" fillId="49" borderId="36" xfId="36" applyFont="1" applyFill="1" applyBorder="1" applyAlignment="1" applyProtection="1">
      <alignment horizontal="center" vertical="center"/>
      <protection/>
    </xf>
    <xf numFmtId="0" fontId="26" fillId="49" borderId="22" xfId="36" applyFont="1" applyFill="1" applyBorder="1" applyAlignment="1" applyProtection="1">
      <alignment horizontal="center" vertical="center"/>
      <protection/>
    </xf>
    <xf numFmtId="0" fontId="26" fillId="50" borderId="40" xfId="36" applyFont="1" applyFill="1" applyBorder="1" applyAlignment="1" applyProtection="1">
      <alignment horizontal="center" vertical="center"/>
      <protection/>
    </xf>
    <xf numFmtId="0" fontId="26" fillId="49" borderId="20" xfId="36" applyFont="1" applyFill="1" applyBorder="1" applyAlignment="1" applyProtection="1">
      <alignment horizontal="center" vertical="center"/>
      <protection/>
    </xf>
    <xf numFmtId="0" fontId="26" fillId="49" borderId="39" xfId="36" applyFont="1" applyFill="1" applyBorder="1" applyAlignment="1" applyProtection="1">
      <alignment horizontal="center" vertical="center"/>
      <protection/>
    </xf>
    <xf numFmtId="0" fontId="26" fillId="49" borderId="41" xfId="36" applyFont="1" applyFill="1" applyBorder="1" applyAlignment="1" applyProtection="1">
      <alignment horizontal="center" vertical="center"/>
      <protection/>
    </xf>
    <xf numFmtId="0" fontId="26" fillId="50" borderId="43" xfId="36" applyFont="1" applyFill="1" applyBorder="1" applyAlignment="1" applyProtection="1">
      <alignment horizontal="center" vertical="center"/>
      <protection/>
    </xf>
    <xf numFmtId="0" fontId="35" fillId="34" borderId="91" xfId="36" applyNumberFormat="1" applyFont="1" applyFill="1" applyBorder="1" applyAlignment="1">
      <alignment horizontal="center"/>
      <protection/>
    </xf>
    <xf numFmtId="0" fontId="35" fillId="34" borderId="40" xfId="36" applyNumberFormat="1" applyFont="1" applyFill="1" applyBorder="1" applyAlignment="1">
      <alignment horizontal="center"/>
      <protection/>
    </xf>
    <xf numFmtId="0" fontId="35" fillId="34" borderId="92" xfId="36" applyNumberFormat="1" applyFont="1" applyFill="1" applyBorder="1" applyAlignment="1">
      <alignment horizontal="center"/>
      <protection/>
    </xf>
    <xf numFmtId="0" fontId="35" fillId="34" borderId="30" xfId="36" applyFont="1" applyFill="1" applyBorder="1" applyAlignment="1">
      <alignment horizontal="center"/>
      <protection/>
    </xf>
    <xf numFmtId="0" fontId="35" fillId="34" borderId="141" xfId="36" applyFont="1" applyFill="1" applyBorder="1" applyAlignment="1">
      <alignment horizontal="center"/>
      <protection/>
    </xf>
    <xf numFmtId="0" fontId="35" fillId="34" borderId="142" xfId="36" applyFont="1" applyFill="1" applyBorder="1" applyAlignment="1">
      <alignment horizontal="center"/>
      <protection/>
    </xf>
    <xf numFmtId="0" fontId="37" fillId="33" borderId="143" xfId="47" applyFont="1" applyFill="1" applyBorder="1" applyAlignment="1" applyProtection="1">
      <alignment horizontal="center" vertical="center"/>
      <protection hidden="1"/>
    </xf>
    <xf numFmtId="0" fontId="37" fillId="33" borderId="144" xfId="47" applyFont="1" applyFill="1" applyBorder="1" applyAlignment="1" applyProtection="1">
      <alignment horizontal="center" vertical="center"/>
      <protection hidden="1"/>
    </xf>
    <xf numFmtId="0" fontId="37" fillId="33" borderId="145" xfId="47" applyFont="1" applyFill="1" applyBorder="1" applyAlignment="1" applyProtection="1">
      <alignment horizontal="center" vertical="center"/>
      <protection hidden="1"/>
    </xf>
    <xf numFmtId="0" fontId="35" fillId="34" borderId="91" xfId="36" applyFont="1" applyFill="1" applyBorder="1" applyAlignment="1">
      <alignment horizontal="center"/>
      <protection/>
    </xf>
    <xf numFmtId="0" fontId="35" fillId="34" borderId="40" xfId="36" applyFont="1" applyFill="1" applyBorder="1" applyAlignment="1">
      <alignment horizontal="center"/>
      <protection/>
    </xf>
    <xf numFmtId="0" fontId="35" fillId="34" borderId="92" xfId="36" applyFont="1" applyFill="1" applyBorder="1" applyAlignment="1">
      <alignment horizontal="center"/>
      <protection/>
    </xf>
    <xf numFmtId="0" fontId="4" fillId="34" borderId="57" xfId="36" applyFont="1" applyFill="1" applyBorder="1" applyAlignment="1">
      <alignment horizontal="center"/>
      <protection/>
    </xf>
    <xf numFmtId="0" fontId="2" fillId="35" borderId="13" xfId="36" applyFill="1" applyBorder="1" applyAlignment="1">
      <alignment horizontal="center"/>
      <protection/>
    </xf>
    <xf numFmtId="0" fontId="3" fillId="33" borderId="10" xfId="36" applyFont="1" applyFill="1" applyBorder="1" applyAlignment="1">
      <alignment horizontal="center" vertical="center"/>
      <protection/>
    </xf>
    <xf numFmtId="0" fontId="2" fillId="0" borderId="11" xfId="36" applyFont="1" applyBorder="1" applyAlignment="1">
      <alignment horizontal="center" vertical="center" textRotation="90"/>
      <protection/>
    </xf>
    <xf numFmtId="0" fontId="2" fillId="0" borderId="11" xfId="36" applyFont="1" applyBorder="1" applyAlignment="1">
      <alignment horizontal="center" vertical="center" textRotation="90" wrapText="1"/>
      <protection/>
    </xf>
    <xf numFmtId="0" fontId="17" fillId="0" borderId="33" xfId="36" applyFont="1" applyBorder="1" applyAlignment="1">
      <alignment horizontal="center"/>
      <protection/>
    </xf>
    <xf numFmtId="0" fontId="0" fillId="0" borderId="33" xfId="0" applyBorder="1" applyAlignment="1">
      <alignment/>
    </xf>
    <xf numFmtId="0" fontId="19" fillId="34" borderId="0" xfId="36" applyFont="1" applyFill="1" applyBorder="1" applyAlignment="1">
      <alignment horizontal="center" vertical="center"/>
      <protection/>
    </xf>
    <xf numFmtId="0" fontId="12" fillId="51" borderId="0" xfId="36" applyFont="1" applyFill="1" applyBorder="1" applyAlignment="1">
      <alignment horizontal="center"/>
      <protection/>
    </xf>
    <xf numFmtId="0" fontId="0" fillId="0" borderId="27" xfId="0" applyBorder="1" applyAlignment="1">
      <alignment/>
    </xf>
    <xf numFmtId="0" fontId="0" fillId="0" borderId="0" xfId="0" applyAlignment="1">
      <alignment/>
    </xf>
    <xf numFmtId="0" fontId="17" fillId="0" borderId="146" xfId="36" applyFont="1" applyBorder="1" applyAlignment="1">
      <alignment horizontal="center"/>
      <protection/>
    </xf>
    <xf numFmtId="0" fontId="0" fillId="0" borderId="146" xfId="0" applyBorder="1" applyAlignment="1">
      <alignment/>
    </xf>
    <xf numFmtId="0" fontId="0" fillId="0" borderId="147" xfId="0" applyBorder="1" applyAlignment="1">
      <alignment/>
    </xf>
    <xf numFmtId="0" fontId="0" fillId="0" borderId="148" xfId="0" applyBorder="1" applyAlignment="1">
      <alignment/>
    </xf>
    <xf numFmtId="0" fontId="17" fillId="0" borderId="41" xfId="36" applyFont="1" applyBorder="1" applyAlignment="1">
      <alignment horizontal="center"/>
      <protection/>
    </xf>
    <xf numFmtId="0" fontId="0" fillId="0" borderId="41" xfId="0" applyBorder="1" applyAlignment="1">
      <alignment/>
    </xf>
    <xf numFmtId="0" fontId="0" fillId="0" borderId="43" xfId="0" applyBorder="1" applyAlignment="1">
      <alignment/>
    </xf>
    <xf numFmtId="0" fontId="2" fillId="0" borderId="28" xfId="36" applyFont="1" applyBorder="1" applyAlignment="1">
      <alignment horizontal="center" vertical="center" textRotation="90" wrapText="1"/>
      <protection/>
    </xf>
    <xf numFmtId="0" fontId="2" fillId="0" borderId="13" xfId="36" applyFont="1" applyBorder="1" applyAlignment="1">
      <alignment horizontal="center" vertical="center" textRotation="90" wrapText="1"/>
      <protection/>
    </xf>
    <xf numFmtId="0" fontId="2" fillId="0" borderId="56" xfId="36" applyFont="1" applyBorder="1" applyAlignment="1">
      <alignment horizontal="center" vertical="center" textRotation="90" wrapText="1"/>
      <protection/>
    </xf>
    <xf numFmtId="0" fontId="2" fillId="0" borderId="28" xfId="36" applyFont="1" applyBorder="1" applyAlignment="1">
      <alignment horizontal="center" vertical="center" textRotation="90"/>
      <protection/>
    </xf>
    <xf numFmtId="0" fontId="2" fillId="0" borderId="13" xfId="36" applyFont="1" applyBorder="1" applyAlignment="1">
      <alignment horizontal="center" vertical="center" textRotation="90"/>
      <protection/>
    </xf>
    <xf numFmtId="0" fontId="2" fillId="0" borderId="56" xfId="36" applyFont="1" applyBorder="1" applyAlignment="1">
      <alignment horizontal="center" vertical="center" textRotation="90"/>
      <protection/>
    </xf>
    <xf numFmtId="0" fontId="28" fillId="0" borderId="149" xfId="0" applyFont="1" applyBorder="1" applyAlignment="1">
      <alignment horizontal="center"/>
    </xf>
    <xf numFmtId="0" fontId="30" fillId="0" borderId="0" xfId="0" applyFont="1" applyAlignment="1">
      <alignment/>
    </xf>
    <xf numFmtId="0" fontId="21" fillId="0" borderId="150" xfId="0" applyFont="1" applyBorder="1" applyAlignment="1">
      <alignment vertical="center"/>
    </xf>
    <xf numFmtId="0" fontId="21" fillId="0" borderId="45" xfId="0" applyFont="1" applyBorder="1" applyAlignment="1">
      <alignment vertical="center"/>
    </xf>
    <xf numFmtId="0" fontId="21" fillId="0" borderId="151" xfId="0" applyFont="1" applyBorder="1" applyAlignment="1">
      <alignment vertical="center"/>
    </xf>
    <xf numFmtId="0" fontId="21" fillId="0" borderId="44" xfId="0" applyFont="1" applyBorder="1" applyAlignment="1">
      <alignment vertical="center"/>
    </xf>
    <xf numFmtId="0" fontId="21" fillId="0" borderId="152" xfId="0" applyFont="1" applyBorder="1" applyAlignment="1">
      <alignment vertical="center"/>
    </xf>
    <xf numFmtId="0" fontId="21" fillId="0" borderId="153" xfId="0" applyFont="1" applyBorder="1" applyAlignment="1">
      <alignment vertical="center"/>
    </xf>
    <xf numFmtId="0" fontId="21" fillId="0" borderId="154" xfId="0" applyFont="1" applyBorder="1" applyAlignment="1">
      <alignment vertical="center"/>
    </xf>
    <xf numFmtId="0" fontId="21" fillId="0" borderId="155" xfId="0" applyFont="1" applyBorder="1" applyAlignment="1">
      <alignment vertical="center"/>
    </xf>
    <xf numFmtId="0" fontId="21" fillId="0" borderId="46" xfId="0" applyFont="1" applyBorder="1" applyAlignment="1">
      <alignment vertical="center"/>
    </xf>
    <xf numFmtId="0" fontId="21" fillId="0" borderId="156" xfId="0" applyFont="1" applyBorder="1" applyAlignment="1">
      <alignment vertical="center"/>
    </xf>
    <xf numFmtId="0" fontId="21" fillId="0" borderId="157" xfId="0" applyFont="1" applyBorder="1" applyAlignment="1">
      <alignment vertical="center"/>
    </xf>
    <xf numFmtId="0" fontId="0" fillId="0" borderId="158" xfId="0" applyBorder="1" applyAlignment="1">
      <alignment vertical="center"/>
    </xf>
    <xf numFmtId="0" fontId="21" fillId="0" borderId="159" xfId="0" applyFont="1" applyBorder="1" applyAlignment="1">
      <alignment vertical="center"/>
    </xf>
    <xf numFmtId="0" fontId="21" fillId="0" borderId="160" xfId="0" applyFont="1" applyBorder="1" applyAlignment="1">
      <alignment vertical="center"/>
    </xf>
    <xf numFmtId="0" fontId="14" fillId="0" borderId="27" xfId="36" applyFont="1" applyBorder="1" applyAlignment="1">
      <alignment/>
      <protection/>
    </xf>
    <xf numFmtId="0" fontId="14" fillId="0" borderId="0" xfId="36" applyFont="1" applyBorder="1" applyAlignment="1">
      <alignment/>
      <protection/>
    </xf>
    <xf numFmtId="0" fontId="13" fillId="0" borderId="11" xfId="36" applyFont="1" applyBorder="1" applyAlignment="1">
      <alignment horizontal="center" textRotation="90"/>
      <protection/>
    </xf>
    <xf numFmtId="0" fontId="13" fillId="0" borderId="28" xfId="36" applyFont="1" applyBorder="1" applyAlignment="1">
      <alignment horizontal="center" textRotation="90"/>
      <protection/>
    </xf>
    <xf numFmtId="0" fontId="30" fillId="0" borderId="10" xfId="36" applyFont="1" applyBorder="1" applyAlignment="1">
      <alignment horizontal="center"/>
      <protection/>
    </xf>
    <xf numFmtId="0" fontId="0" fillId="0" borderId="12" xfId="0" applyBorder="1" applyAlignment="1">
      <alignment horizontal="center"/>
    </xf>
    <xf numFmtId="0" fontId="0" fillId="0" borderId="161" xfId="0" applyBorder="1" applyAlignment="1">
      <alignment/>
    </xf>
    <xf numFmtId="0" fontId="30" fillId="0" borderId="28" xfId="36" applyFont="1" applyBorder="1" applyAlignment="1">
      <alignment horizontal="center" textRotation="90"/>
      <protection/>
    </xf>
    <xf numFmtId="0" fontId="30" fillId="0" borderId="13" xfId="36" applyFont="1" applyBorder="1" applyAlignment="1">
      <alignment horizontal="center" textRotation="90"/>
      <protection/>
    </xf>
    <xf numFmtId="0" fontId="19" fillId="34" borderId="71" xfId="36" applyFont="1" applyFill="1" applyBorder="1" applyAlignment="1">
      <alignment horizontal="center" vertical="center"/>
      <protection/>
    </xf>
    <xf numFmtId="0" fontId="31" fillId="0" borderId="45" xfId="0" applyFont="1" applyBorder="1" applyAlignment="1">
      <alignment vertical="center"/>
    </xf>
    <xf numFmtId="0" fontId="31" fillId="0" borderId="153" xfId="0" applyFont="1" applyBorder="1" applyAlignment="1">
      <alignment vertical="center"/>
    </xf>
    <xf numFmtId="0" fontId="31" fillId="0" borderId="44" xfId="0" applyFont="1" applyBorder="1" applyAlignment="1">
      <alignment vertical="center"/>
    </xf>
    <xf numFmtId="0" fontId="31" fillId="0" borderId="155" xfId="0" applyFont="1" applyBorder="1" applyAlignment="1">
      <alignment vertical="center"/>
    </xf>
    <xf numFmtId="0" fontId="31" fillId="0" borderId="154" xfId="0" applyFont="1" applyBorder="1" applyAlignment="1">
      <alignment vertical="center"/>
    </xf>
    <xf numFmtId="0" fontId="31" fillId="0" borderId="151" xfId="0" applyFont="1" applyBorder="1" applyAlignment="1">
      <alignment vertical="center"/>
    </xf>
    <xf numFmtId="0" fontId="31" fillId="0" borderId="150" xfId="0" applyFont="1" applyBorder="1" applyAlignment="1">
      <alignment vertical="center"/>
    </xf>
    <xf numFmtId="0" fontId="31" fillId="0" borderId="152" xfId="0" applyFont="1" applyBorder="1" applyAlignment="1">
      <alignment vertical="center"/>
    </xf>
    <xf numFmtId="0" fontId="31" fillId="0" borderId="160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0" borderId="159" xfId="0" applyFont="1" applyBorder="1" applyAlignment="1">
      <alignment vertical="center"/>
    </xf>
    <xf numFmtId="0" fontId="31" fillId="0" borderId="156" xfId="0" applyFont="1" applyBorder="1" applyAlignment="1">
      <alignment vertical="center"/>
    </xf>
    <xf numFmtId="0" fontId="3" fillId="33" borderId="24" xfId="36" applyFont="1" applyFill="1" applyBorder="1" applyAlignment="1">
      <alignment horizontal="center" vertical="center"/>
      <protection/>
    </xf>
    <xf numFmtId="0" fontId="3" fillId="33" borderId="25" xfId="36" applyFont="1" applyFill="1" applyBorder="1" applyAlignment="1">
      <alignment horizontal="center" vertical="center"/>
      <protection/>
    </xf>
    <xf numFmtId="0" fontId="3" fillId="33" borderId="77" xfId="36" applyFont="1" applyFill="1" applyBorder="1" applyAlignment="1">
      <alignment horizontal="center" vertical="center"/>
      <protection/>
    </xf>
    <xf numFmtId="0" fontId="3" fillId="33" borderId="57" xfId="36" applyFont="1" applyFill="1" applyBorder="1" applyAlignment="1">
      <alignment horizontal="center" vertical="center"/>
      <protection/>
    </xf>
    <xf numFmtId="0" fontId="3" fillId="33" borderId="0" xfId="36" applyFont="1" applyFill="1" applyBorder="1" applyAlignment="1">
      <alignment horizontal="center" vertical="center"/>
      <protection/>
    </xf>
    <xf numFmtId="0" fontId="3" fillId="33" borderId="127" xfId="36" applyFont="1" applyFill="1" applyBorder="1" applyAlignment="1">
      <alignment horizontal="center" vertical="center"/>
      <protection/>
    </xf>
    <xf numFmtId="0" fontId="3" fillId="33" borderId="26" xfId="36" applyFont="1" applyFill="1" applyBorder="1" applyAlignment="1">
      <alignment horizontal="center" vertical="center"/>
      <protection/>
    </xf>
    <xf numFmtId="0" fontId="3" fillId="33" borderId="27" xfId="36" applyFont="1" applyFill="1" applyBorder="1" applyAlignment="1">
      <alignment horizontal="center" vertical="center"/>
      <protection/>
    </xf>
    <xf numFmtId="0" fontId="3" fillId="33" borderId="162" xfId="36" applyFont="1" applyFill="1" applyBorder="1" applyAlignment="1">
      <alignment horizontal="center" vertical="center"/>
      <protection/>
    </xf>
    <xf numFmtId="0" fontId="30" fillId="0" borderId="24" xfId="36" applyFont="1" applyBorder="1" applyAlignment="1">
      <alignment horizontal="center" textRotation="90"/>
      <protection/>
    </xf>
    <xf numFmtId="0" fontId="30" fillId="0" borderId="57" xfId="36" applyFont="1" applyBorder="1" applyAlignment="1">
      <alignment horizontal="center" textRotation="90"/>
      <protection/>
    </xf>
    <xf numFmtId="0" fontId="31" fillId="0" borderId="157" xfId="0" applyFont="1" applyBorder="1" applyAlignment="1">
      <alignment vertical="center"/>
    </xf>
    <xf numFmtId="0" fontId="32" fillId="0" borderId="158" xfId="0" applyFont="1" applyBorder="1" applyAlignment="1">
      <alignment vertical="center"/>
    </xf>
    <xf numFmtId="0" fontId="0" fillId="0" borderId="12" xfId="0" applyBorder="1" applyAlignment="1">
      <alignment/>
    </xf>
    <xf numFmtId="0" fontId="0" fillId="0" borderId="56" xfId="0" applyBorder="1" applyAlignment="1">
      <alignment horizontal="center" textRotation="90"/>
    </xf>
    <xf numFmtId="0" fontId="33" fillId="0" borderId="45" xfId="0" applyFont="1" applyBorder="1" applyAlignment="1">
      <alignment vertical="center"/>
    </xf>
    <xf numFmtId="0" fontId="33" fillId="0" borderId="153" xfId="0" applyFont="1" applyBorder="1" applyAlignment="1">
      <alignment vertical="center"/>
    </xf>
    <xf numFmtId="0" fontId="33" fillId="0" borderId="44" xfId="0" applyFont="1" applyBorder="1" applyAlignment="1">
      <alignment vertical="center"/>
    </xf>
    <xf numFmtId="0" fontId="33" fillId="0" borderId="152" xfId="0" applyFont="1" applyBorder="1" applyAlignment="1">
      <alignment vertical="center"/>
    </xf>
    <xf numFmtId="164" fontId="39" fillId="0" borderId="0" xfId="0" applyNumberFormat="1" applyFont="1" applyAlignment="1">
      <alignment horizontal="center" vertical="center"/>
    </xf>
    <xf numFmtId="0" fontId="17" fillId="0" borderId="41" xfId="36" applyFont="1" applyBorder="1" applyAlignment="1" applyProtection="1">
      <alignment horizontal="center"/>
      <protection locked="0"/>
    </xf>
    <xf numFmtId="0" fontId="0" fillId="0" borderId="41" xfId="0" applyBorder="1" applyAlignment="1" applyProtection="1">
      <alignment/>
      <protection locked="0"/>
    </xf>
    <xf numFmtId="0" fontId="14" fillId="0" borderId="26" xfId="36" applyFont="1" applyBorder="1" applyAlignment="1">
      <alignment horizontal="center" vertical="center"/>
      <protection/>
    </xf>
    <xf numFmtId="0" fontId="14" fillId="0" borderId="27" xfId="36" applyFont="1" applyBorder="1" applyAlignment="1">
      <alignment horizontal="center" vertical="center"/>
      <protection/>
    </xf>
    <xf numFmtId="0" fontId="14" fillId="0" borderId="162" xfId="36" applyFont="1" applyBorder="1" applyAlignment="1">
      <alignment horizontal="center" vertical="center"/>
      <protection/>
    </xf>
    <xf numFmtId="0" fontId="33" fillId="0" borderId="150" xfId="0" applyFont="1" applyBorder="1" applyAlignment="1">
      <alignment vertical="center"/>
    </xf>
    <xf numFmtId="1" fontId="21" fillId="0" borderId="150" xfId="0" applyNumberFormat="1" applyFont="1" applyBorder="1" applyAlignment="1">
      <alignment vertical="center"/>
    </xf>
    <xf numFmtId="0" fontId="33" fillId="0" borderId="154" xfId="0" applyFont="1" applyBorder="1" applyAlignment="1">
      <alignment vertical="center"/>
    </xf>
    <xf numFmtId="0" fontId="33" fillId="0" borderId="151" xfId="0" applyFont="1" applyBorder="1" applyAlignment="1">
      <alignment vertical="center"/>
    </xf>
    <xf numFmtId="0" fontId="0" fillId="0" borderId="161" xfId="0" applyBorder="1" applyAlignment="1">
      <alignment horizontal="center"/>
    </xf>
    <xf numFmtId="0" fontId="0" fillId="0" borderId="43" xfId="0" applyBorder="1" applyAlignment="1" applyProtection="1">
      <alignment/>
      <protection locked="0"/>
    </xf>
    <xf numFmtId="0" fontId="17" fillId="0" borderId="33" xfId="36" applyFont="1" applyBorder="1" applyAlignment="1" applyProtection="1">
      <alignment horizontal="center"/>
      <protection locked="0"/>
    </xf>
    <xf numFmtId="0" fontId="0" fillId="0" borderId="33" xfId="0" applyBorder="1" applyAlignment="1" applyProtection="1">
      <alignment/>
      <protection locked="0"/>
    </xf>
    <xf numFmtId="0" fontId="0" fillId="0" borderId="148" xfId="0" applyBorder="1" applyAlignment="1" applyProtection="1">
      <alignment/>
      <protection locked="0"/>
    </xf>
    <xf numFmtId="0" fontId="19" fillId="34" borderId="76" xfId="36" applyFont="1" applyFill="1" applyBorder="1" applyAlignment="1">
      <alignment horizontal="center" vertical="center"/>
      <protection/>
    </xf>
    <xf numFmtId="0" fontId="19" fillId="34" borderId="163" xfId="36" applyFont="1" applyFill="1" applyBorder="1" applyAlignment="1">
      <alignment horizontal="center" vertical="center"/>
      <protection/>
    </xf>
    <xf numFmtId="0" fontId="19" fillId="34" borderId="164" xfId="36" applyFont="1" applyFill="1" applyBorder="1" applyAlignment="1">
      <alignment horizontal="center" vertical="center"/>
      <protection/>
    </xf>
    <xf numFmtId="0" fontId="33" fillId="0" borderId="155" xfId="0" applyFont="1" applyBorder="1" applyAlignment="1">
      <alignment vertical="center"/>
    </xf>
    <xf numFmtId="0" fontId="0" fillId="0" borderId="165" xfId="0" applyBorder="1" applyAlignment="1">
      <alignment/>
    </xf>
    <xf numFmtId="0" fontId="12" fillId="51" borderId="166" xfId="36" applyFont="1" applyFill="1" applyBorder="1" applyAlignment="1">
      <alignment horizontal="center"/>
      <protection/>
    </xf>
    <xf numFmtId="0" fontId="0" fillId="0" borderId="96" xfId="0" applyBorder="1" applyAlignment="1">
      <alignment/>
    </xf>
    <xf numFmtId="0" fontId="4" fillId="34" borderId="96" xfId="36" applyFont="1" applyFill="1" applyBorder="1" applyAlignment="1">
      <alignment horizontal="center"/>
      <protection/>
    </xf>
    <xf numFmtId="0" fontId="4" fillId="34" borderId="97" xfId="36" applyFont="1" applyFill="1" applyBorder="1" applyAlignment="1">
      <alignment horizontal="center"/>
      <protection/>
    </xf>
    <xf numFmtId="0" fontId="42" fillId="0" borderId="167" xfId="0" applyFont="1" applyBorder="1" applyAlignment="1">
      <alignment horizontal="center"/>
    </xf>
    <xf numFmtId="0" fontId="12" fillId="51" borderId="168" xfId="36" applyFont="1" applyFill="1" applyBorder="1" applyAlignment="1">
      <alignment horizontal="center"/>
      <protection/>
    </xf>
    <xf numFmtId="0" fontId="0" fillId="0" borderId="169" xfId="0" applyBorder="1" applyAlignment="1">
      <alignment/>
    </xf>
    <xf numFmtId="0" fontId="0" fillId="0" borderId="170" xfId="0" applyBorder="1" applyAlignment="1">
      <alignment/>
    </xf>
    <xf numFmtId="0" fontId="0" fillId="0" borderId="171" xfId="0" applyBorder="1" applyAlignment="1">
      <alignment/>
    </xf>
    <xf numFmtId="0" fontId="12" fillId="51" borderId="172" xfId="36" applyFont="1" applyFill="1" applyBorder="1" applyAlignment="1">
      <alignment horizontal="center"/>
      <protection/>
    </xf>
    <xf numFmtId="0" fontId="0" fillId="0" borderId="173" xfId="0" applyBorder="1" applyAlignment="1">
      <alignment/>
    </xf>
    <xf numFmtId="0" fontId="0" fillId="0" borderId="174" xfId="0" applyBorder="1" applyAlignment="1">
      <alignment/>
    </xf>
    <xf numFmtId="0" fontId="0" fillId="0" borderId="175" xfId="0" applyBorder="1" applyAlignment="1">
      <alignment/>
    </xf>
    <xf numFmtId="0" fontId="43" fillId="0" borderId="12" xfId="36" applyFont="1" applyBorder="1" applyAlignment="1">
      <alignment horizontal="center" vertical="center"/>
      <protection/>
    </xf>
    <xf numFmtId="0" fontId="0" fillId="0" borderId="12" xfId="0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61" xfId="0" applyFont="1" applyBorder="1" applyAlignment="1">
      <alignment horizontal="center" vertical="center"/>
    </xf>
    <xf numFmtId="0" fontId="0" fillId="0" borderId="165" xfId="0" applyBorder="1" applyAlignment="1">
      <alignment horizontal="center"/>
    </xf>
    <xf numFmtId="1" fontId="26" fillId="52" borderId="19" xfId="36" applyNumberFormat="1" applyFont="1" applyFill="1" applyBorder="1" applyAlignment="1" applyProtection="1">
      <alignment horizontal="center" vertical="center"/>
      <protection/>
    </xf>
    <xf numFmtId="1" fontId="26" fillId="52" borderId="20" xfId="36" applyNumberFormat="1" applyFont="1" applyFill="1" applyBorder="1" applyAlignment="1" applyProtection="1">
      <alignment horizontal="center" vertical="center"/>
      <protection/>
    </xf>
    <xf numFmtId="1" fontId="26" fillId="52" borderId="22" xfId="36" applyNumberFormat="1" applyFont="1" applyFill="1" applyBorder="1" applyAlignment="1" applyProtection="1">
      <alignment horizontal="center" vertical="center"/>
      <protection/>
    </xf>
    <xf numFmtId="1" fontId="26" fillId="52" borderId="36" xfId="36" applyNumberFormat="1" applyFont="1" applyFill="1" applyBorder="1" applyAlignment="1" applyProtection="1">
      <alignment horizontal="center" vertical="center"/>
      <protection/>
    </xf>
    <xf numFmtId="1" fontId="35" fillId="53" borderId="73" xfId="36" applyNumberFormat="1" applyFont="1" applyFill="1" applyBorder="1" applyAlignment="1">
      <alignment horizontal="center"/>
      <protection/>
    </xf>
    <xf numFmtId="1" fontId="35" fillId="53" borderId="93" xfId="36" applyNumberFormat="1" applyFont="1" applyFill="1" applyBorder="1" applyAlignment="1">
      <alignment horizontal="center"/>
      <protection/>
    </xf>
    <xf numFmtId="1" fontId="35" fillId="53" borderId="22" xfId="36" applyNumberFormat="1" applyFont="1" applyFill="1" applyBorder="1" applyAlignment="1">
      <alignment horizontal="center"/>
      <protection/>
    </xf>
    <xf numFmtId="1" fontId="35" fillId="53" borderId="79" xfId="36" applyNumberFormat="1" applyFont="1" applyFill="1" applyBorder="1" applyAlignment="1">
      <alignment horizontal="center"/>
      <protection/>
    </xf>
    <xf numFmtId="0" fontId="35" fillId="34" borderId="0" xfId="36" applyNumberFormat="1" applyFont="1" applyFill="1" applyBorder="1" applyAlignment="1">
      <alignment horizontal="center"/>
      <protection/>
    </xf>
    <xf numFmtId="0" fontId="0" fillId="0" borderId="39" xfId="0" applyBorder="1" applyAlignment="1">
      <alignment horizontal="center"/>
    </xf>
    <xf numFmtId="0" fontId="0" fillId="0" borderId="87" xfId="0" applyBorder="1" applyAlignment="1">
      <alignment horizontal="center"/>
    </xf>
    <xf numFmtId="164" fontId="39" fillId="0" borderId="0" xfId="0" applyNumberFormat="1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Kopie - Pavel Klein Tabulky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70C0"/>
      <rgbColor rgb="00C0C0C0"/>
      <rgbColor rgb="00808080"/>
      <rgbColor rgb="009999FF"/>
      <rgbColor rgb="00993366"/>
      <rgbColor rgb="00EFEFF0"/>
      <rgbColor rgb="00BFEFC0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4B4B4"/>
      <rgbColor rgb="00EFBF90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104775</xdr:rowOff>
    </xdr:from>
    <xdr:to>
      <xdr:col>14</xdr:col>
      <xdr:colOff>57150</xdr:colOff>
      <xdr:row>3</xdr:row>
      <xdr:rowOff>19050</xdr:rowOff>
    </xdr:to>
    <xdr:sp>
      <xdr:nvSpPr>
        <xdr:cNvPr id="1" name="WordArt 6"/>
        <xdr:cNvSpPr>
          <a:spLocks/>
        </xdr:cNvSpPr>
      </xdr:nvSpPr>
      <xdr:spPr>
        <a:xfrm>
          <a:off x="819150" y="104775"/>
          <a:ext cx="6934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1" u="none" baseline="0">
              <a:solidFill>
                <a:srgbClr val="0070C0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70C0"/>
              </a:solidFill>
            </a:rPr>
            <a:t>JADRAN - </a:t>
          </a:r>
          <a:r>
            <a:rPr lang="en-US" cap="none" sz="3600" b="0" i="1" u="none" baseline="0">
              <a:solidFill>
                <a:srgbClr val="FF0000"/>
              </a:solidFill>
            </a:rPr>
            <a:t>7 družstev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95250</xdr:rowOff>
    </xdr:from>
    <xdr:to>
      <xdr:col>13</xdr:col>
      <xdr:colOff>657225</xdr:colOff>
      <xdr:row>3</xdr:row>
      <xdr:rowOff>9525</xdr:rowOff>
    </xdr:to>
    <xdr:sp>
      <xdr:nvSpPr>
        <xdr:cNvPr id="1" name="WordArt 6"/>
        <xdr:cNvSpPr>
          <a:spLocks/>
        </xdr:cNvSpPr>
      </xdr:nvSpPr>
      <xdr:spPr>
        <a:xfrm>
          <a:off x="504825" y="95250"/>
          <a:ext cx="64008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1" u="none" baseline="0">
              <a:solidFill>
                <a:srgbClr val="0070C0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70C0"/>
              </a:solidFill>
            </a:rPr>
            <a:t>JADRAN - </a:t>
          </a:r>
          <a:r>
            <a:rPr lang="en-US" cap="none" sz="3600" b="0" i="1" u="none" baseline="0">
              <a:solidFill>
                <a:srgbClr val="FF0000"/>
              </a:solidFill>
            </a:rPr>
            <a:t>7 družstev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371475</xdr:colOff>
      <xdr:row>0</xdr:row>
      <xdr:rowOff>104775</xdr:rowOff>
    </xdr:from>
    <xdr:to>
      <xdr:col>14</xdr:col>
      <xdr:colOff>57150</xdr:colOff>
      <xdr:row>3</xdr:row>
      <xdr:rowOff>19050</xdr:rowOff>
    </xdr:to>
    <xdr:sp>
      <xdr:nvSpPr>
        <xdr:cNvPr id="1" name="WordArt 6"/>
        <xdr:cNvSpPr>
          <a:spLocks/>
        </xdr:cNvSpPr>
      </xdr:nvSpPr>
      <xdr:spPr>
        <a:xfrm>
          <a:off x="819150" y="104775"/>
          <a:ext cx="693420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1" u="none" baseline="0">
              <a:solidFill>
                <a:srgbClr val="0070C0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70C0"/>
              </a:solidFill>
            </a:rPr>
            <a:t>JADRAN - </a:t>
          </a:r>
          <a:r>
            <a:rPr lang="en-US" cap="none" sz="3600" b="0" i="1" u="none" baseline="0">
              <a:solidFill>
                <a:srgbClr val="FF0000"/>
              </a:solidFill>
            </a:rPr>
            <a:t>7 družstev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104775</xdr:rowOff>
    </xdr:from>
    <xdr:to>
      <xdr:col>12</xdr:col>
      <xdr:colOff>171450</xdr:colOff>
      <xdr:row>3</xdr:row>
      <xdr:rowOff>19050</xdr:rowOff>
    </xdr:to>
    <xdr:sp>
      <xdr:nvSpPr>
        <xdr:cNvPr id="1" name="WordArt 6"/>
        <xdr:cNvSpPr>
          <a:spLocks/>
        </xdr:cNvSpPr>
      </xdr:nvSpPr>
      <xdr:spPr>
        <a:xfrm>
          <a:off x="457200" y="104775"/>
          <a:ext cx="627697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5000" rIns="90000" bIns="45000"/>
        <a:p>
          <a:pPr algn="l">
            <a:defRPr/>
          </a:pPr>
          <a:r>
            <a:rPr lang="en-US" cap="none" sz="3600" b="0" i="1" u="none" baseline="0">
              <a:solidFill>
                <a:srgbClr val="0070C0"/>
              </a:solidFill>
            </a:rPr>
            <a:t>DVOJICE</a:t>
          </a:r>
          <a:r>
            <a:rPr lang="en-US" cap="none" sz="3600" b="0" i="1" u="none" baseline="0">
              <a:solidFill>
                <a:srgbClr val="FFFF00"/>
              </a:solidFill>
            </a:rPr>
            <a:t>  </a:t>
          </a:r>
          <a:r>
            <a:rPr lang="en-US" cap="none" sz="3600" b="0" i="1" u="none" baseline="0">
              <a:solidFill>
                <a:srgbClr val="0070C0"/>
              </a:solidFill>
            </a:rPr>
            <a:t>JADRAN - </a:t>
          </a:r>
          <a:r>
            <a:rPr lang="en-US" cap="none" sz="3600" b="0" i="1" u="none" baseline="0">
              <a:solidFill>
                <a:srgbClr val="FF0000"/>
              </a:solidFill>
            </a:rPr>
            <a:t>6 družstev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2"/>
  <sheetViews>
    <sheetView tabSelected="1" zoomScalePageLayoutView="0" workbookViewId="0" topLeftCell="A4">
      <selection activeCell="H37" sqref="H37"/>
    </sheetView>
  </sheetViews>
  <sheetFormatPr defaultColWidth="9.140625" defaultRowHeight="12.75"/>
  <cols>
    <col min="1" max="1" width="27.28125" style="0" customWidth="1"/>
    <col min="9" max="10" width="10.140625" style="0" bestFit="1" customWidth="1"/>
    <col min="11" max="11" width="9.28125" style="0" bestFit="1" customWidth="1"/>
    <col min="12" max="12" width="12.28125" style="0" customWidth="1"/>
    <col min="13" max="13" width="14.00390625" style="0" customWidth="1"/>
  </cols>
  <sheetData>
    <row r="3" ht="13.5" thickBot="1"/>
    <row r="4" spans="1:13" ht="14.25" customHeight="1" thickBot="1" thickTop="1">
      <c r="A4" s="483" t="s">
        <v>38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4" t="s">
        <v>0</v>
      </c>
      <c r="M4" s="485" t="s">
        <v>1</v>
      </c>
    </row>
    <row r="5" spans="1:13" ht="14.25" thickBot="1" thickTop="1">
      <c r="A5" s="483"/>
      <c r="B5" s="483"/>
      <c r="C5" s="483"/>
      <c r="D5" s="483"/>
      <c r="E5" s="483"/>
      <c r="F5" s="483"/>
      <c r="G5" s="483"/>
      <c r="H5" s="483"/>
      <c r="I5" s="483"/>
      <c r="J5" s="483"/>
      <c r="K5" s="483"/>
      <c r="L5" s="484"/>
      <c r="M5" s="485"/>
    </row>
    <row r="6" spans="1:13" ht="15.75" thickBot="1" thickTop="1">
      <c r="A6" s="4" t="s">
        <v>4</v>
      </c>
      <c r="B6" s="5" t="s">
        <v>39</v>
      </c>
      <c r="C6" s="5" t="s">
        <v>40</v>
      </c>
      <c r="D6" s="5" t="s">
        <v>41</v>
      </c>
      <c r="E6" s="5" t="s">
        <v>42</v>
      </c>
      <c r="F6" s="5" t="s">
        <v>63</v>
      </c>
      <c r="G6" s="5" t="s">
        <v>64</v>
      </c>
      <c r="H6" s="5"/>
      <c r="I6" s="5" t="s">
        <v>65</v>
      </c>
      <c r="J6" s="5" t="s">
        <v>66</v>
      </c>
      <c r="K6" s="5" t="s">
        <v>67</v>
      </c>
      <c r="L6" s="484"/>
      <c r="M6" s="485"/>
    </row>
    <row r="7" spans="1:13" ht="14.25" thickBot="1" thickTop="1">
      <c r="A7" s="482"/>
      <c r="B7" s="482"/>
      <c r="C7" s="482"/>
      <c r="D7" s="482"/>
      <c r="E7" s="482"/>
      <c r="F7" s="482"/>
      <c r="G7" s="482"/>
      <c r="H7" s="482"/>
      <c r="I7" s="482"/>
      <c r="J7" s="482"/>
      <c r="K7" s="482"/>
      <c r="L7" s="482"/>
      <c r="M7" s="482"/>
    </row>
    <row r="8" spans="1:13" ht="26.25" thickTop="1">
      <c r="A8" s="7" t="s">
        <v>43</v>
      </c>
      <c r="B8" s="346">
        <f>'1. HD '!AD52</f>
        <v>15</v>
      </c>
      <c r="C8" s="420">
        <f>'2. HD'!AD52</f>
        <v>15</v>
      </c>
      <c r="D8" s="420">
        <f>'3. HD-7dvojic'!AD54+'3. HD-6dvojic'!AE44</f>
        <v>9</v>
      </c>
      <c r="E8" s="432"/>
      <c r="F8" s="438">
        <f aca="true" t="shared" si="0" ref="F8:F14">SUM(B8:E8)</f>
        <v>39</v>
      </c>
      <c r="G8" s="439">
        <f>IF(F8=0,"",RANK(F8,$F$8:$F$14,0))</f>
        <v>4</v>
      </c>
      <c r="H8" s="435"/>
      <c r="I8" s="421">
        <f>'1. HD '!AB52</f>
        <v>2206</v>
      </c>
      <c r="J8" s="421">
        <f>'2. HD'!AB52</f>
        <v>2167</v>
      </c>
      <c r="K8" s="421">
        <f>'3. HD-6dvojic'!AC44+'3. HD-7dvojic'!AB54</f>
        <v>1693</v>
      </c>
      <c r="L8" s="422">
        <f>SUM(I8:K8)</f>
        <v>6066</v>
      </c>
      <c r="M8" s="423">
        <f>L8/(COUNTIF(I8:K8,"&gt;1"))</f>
        <v>2022</v>
      </c>
    </row>
    <row r="9" spans="1:13" ht="25.5">
      <c r="A9" s="11" t="s">
        <v>44</v>
      </c>
      <c r="B9" s="347">
        <f>'1. HD '!AD53</f>
        <v>11.5</v>
      </c>
      <c r="C9" s="337">
        <f>'2. HD'!AD53</f>
        <v>10</v>
      </c>
      <c r="D9" s="424">
        <f>'3. HD-7dvojic'!AD53+'3. HD-6dvojic'!AE42</f>
        <v>9</v>
      </c>
      <c r="E9" s="433"/>
      <c r="F9" s="440">
        <f t="shared" si="0"/>
        <v>30.5</v>
      </c>
      <c r="G9" s="441">
        <f aca="true" t="shared" si="1" ref="G9:G14">IF(F9=0,"",RANK(F9,$F$8:$F$14,0))</f>
        <v>5</v>
      </c>
      <c r="H9" s="436"/>
      <c r="I9" s="425">
        <f>'1. HD '!AB53</f>
        <v>1916</v>
      </c>
      <c r="J9" s="425">
        <f>'2. HD'!AB53</f>
        <v>1908</v>
      </c>
      <c r="K9" s="425">
        <f>'3. HD-6dvojic'!AC42+'3. HD-7dvojic'!AB53</f>
        <v>1613</v>
      </c>
      <c r="L9" s="426">
        <f aca="true" t="shared" si="2" ref="L9:L14">SUM(I9:K9)</f>
        <v>5437</v>
      </c>
      <c r="M9" s="427">
        <f aca="true" t="shared" si="3" ref="M9:M14">L9/(COUNTIF(I9:K9,"&gt;1"))</f>
        <v>1812.3333333333333</v>
      </c>
    </row>
    <row r="10" spans="1:13" ht="25.5">
      <c r="A10" s="11" t="s">
        <v>62</v>
      </c>
      <c r="B10" s="347">
        <f>'1. HD '!AD54</f>
        <v>9.5</v>
      </c>
      <c r="C10" s="337">
        <f>'2. HD'!AD54</f>
        <v>12</v>
      </c>
      <c r="D10" s="424"/>
      <c r="E10" s="433"/>
      <c r="F10" s="440">
        <f t="shared" si="0"/>
        <v>21.5</v>
      </c>
      <c r="G10" s="441">
        <f t="shared" si="1"/>
        <v>6</v>
      </c>
      <c r="H10" s="436"/>
      <c r="I10" s="425">
        <f>'1. HD '!AB54</f>
        <v>2040</v>
      </c>
      <c r="J10" s="425">
        <f>'2. HD'!AB54</f>
        <v>2078</v>
      </c>
      <c r="K10" s="425">
        <f>'3. HD-6dvojic'!AC46+'3. HD-7dvojic'!AB57</f>
        <v>1578</v>
      </c>
      <c r="L10" s="426">
        <f t="shared" si="2"/>
        <v>5696</v>
      </c>
      <c r="M10" s="427">
        <f t="shared" si="3"/>
        <v>1898.6666666666667</v>
      </c>
    </row>
    <row r="11" spans="1:13" ht="25.5">
      <c r="A11" s="11" t="s">
        <v>61</v>
      </c>
      <c r="B11" s="347">
        <f>'1. HD '!AD55</f>
        <v>10</v>
      </c>
      <c r="C11" s="337">
        <f>'2. HD'!AD55</f>
        <v>20</v>
      </c>
      <c r="D11" s="424">
        <f>'3. HD-7dvojic'!AD52+'3. HD-6dvojic'!AE41</f>
        <v>14</v>
      </c>
      <c r="E11" s="433"/>
      <c r="F11" s="440">
        <f t="shared" si="0"/>
        <v>44</v>
      </c>
      <c r="G11" s="441">
        <f t="shared" si="1"/>
        <v>1</v>
      </c>
      <c r="H11" s="436"/>
      <c r="I11" s="425">
        <f>'1. HD '!AB55</f>
        <v>2024</v>
      </c>
      <c r="J11" s="425">
        <f>'2. HD'!AB55</f>
        <v>2113</v>
      </c>
      <c r="K11" s="425">
        <f>'3. HD-6dvojic'!AC41+'3. HD-7dvojic'!AB52</f>
        <v>1854</v>
      </c>
      <c r="L11" s="426">
        <f t="shared" si="2"/>
        <v>5991</v>
      </c>
      <c r="M11" s="427">
        <f t="shared" si="3"/>
        <v>1997</v>
      </c>
    </row>
    <row r="12" spans="1:13" ht="25.5">
      <c r="A12" s="11" t="s">
        <v>45</v>
      </c>
      <c r="B12" s="347">
        <f>'1. HD '!AD56</f>
        <v>18</v>
      </c>
      <c r="C12" s="337">
        <f>'2. HD'!AD56</f>
        <v>9</v>
      </c>
      <c r="D12" s="424">
        <f>'3. HD-6dvojic'!AE43+'3. HD-7dvojic'!AD55</f>
        <v>13</v>
      </c>
      <c r="E12" s="433"/>
      <c r="F12" s="440">
        <f t="shared" si="0"/>
        <v>40</v>
      </c>
      <c r="G12" s="441">
        <f t="shared" si="1"/>
        <v>3</v>
      </c>
      <c r="H12" s="436"/>
      <c r="I12" s="425">
        <f>'1. HD '!AB56</f>
        <v>2140</v>
      </c>
      <c r="J12" s="425">
        <f>'2. HD'!AB56</f>
        <v>2108</v>
      </c>
      <c r="K12" s="425">
        <f>'3. HD-6dvojic'!AC43+'3. HD-7dvojic'!AB55</f>
        <v>1757</v>
      </c>
      <c r="L12" s="426">
        <f t="shared" si="2"/>
        <v>6005</v>
      </c>
      <c r="M12" s="427">
        <f t="shared" si="3"/>
        <v>2001.6666666666667</v>
      </c>
    </row>
    <row r="13" spans="1:13" ht="25.5">
      <c r="A13" s="11" t="s">
        <v>46</v>
      </c>
      <c r="B13" s="347">
        <f>'1. HD '!AD57</f>
        <v>13</v>
      </c>
      <c r="C13" s="337">
        <f>'2. HD'!AD57</f>
        <v>18</v>
      </c>
      <c r="D13" s="424">
        <f>'3. HD-6dvojic'!AE45+'3. HD-7dvojic'!AD56</f>
        <v>11</v>
      </c>
      <c r="E13" s="433"/>
      <c r="F13" s="440">
        <f t="shared" si="0"/>
        <v>42</v>
      </c>
      <c r="G13" s="441">
        <f t="shared" si="1"/>
        <v>2</v>
      </c>
      <c r="H13" s="436"/>
      <c r="I13" s="425">
        <f>'1. HD '!AB57</f>
        <v>2127</v>
      </c>
      <c r="J13" s="425">
        <f>'2. HD'!AB57</f>
        <v>2216</v>
      </c>
      <c r="K13" s="425">
        <f>'3. HD-6dvojic'!AC45+'3. HD-7dvojic'!AB56</f>
        <v>1806</v>
      </c>
      <c r="L13" s="426">
        <f t="shared" si="2"/>
        <v>6149</v>
      </c>
      <c r="M13" s="427">
        <f t="shared" si="3"/>
        <v>2049.6666666666665</v>
      </c>
    </row>
    <row r="14" spans="1:13" ht="26.25" thickBot="1">
      <c r="A14" s="12" t="s">
        <v>47</v>
      </c>
      <c r="B14" s="348">
        <f>'1. HD '!AD58</f>
        <v>7</v>
      </c>
      <c r="C14" s="339"/>
      <c r="D14" s="428">
        <f>'3. HD-6dvojic'!AE46</f>
        <v>4</v>
      </c>
      <c r="E14" s="434"/>
      <c r="F14" s="442">
        <f t="shared" si="0"/>
        <v>11</v>
      </c>
      <c r="G14" s="443">
        <f t="shared" si="1"/>
        <v>7</v>
      </c>
      <c r="H14" s="437"/>
      <c r="I14" s="429">
        <f>'1. HD '!AB58</f>
        <v>1893</v>
      </c>
      <c r="J14" s="429"/>
      <c r="K14" s="429">
        <f>'3. HD-6dvojic'!AC46</f>
        <v>1578</v>
      </c>
      <c r="L14" s="430">
        <f t="shared" si="2"/>
        <v>3471</v>
      </c>
      <c r="M14" s="431">
        <f t="shared" si="3"/>
        <v>1735.5</v>
      </c>
    </row>
    <row r="15" spans="1:13" ht="13.5" thickTop="1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5"/>
      <c r="M15" s="15"/>
    </row>
    <row r="22" ht="12.75">
      <c r="D22" s="122"/>
    </row>
  </sheetData>
  <sheetProtection/>
  <mergeCells count="4">
    <mergeCell ref="A7:M7"/>
    <mergeCell ref="A4:K5"/>
    <mergeCell ref="L4:L6"/>
    <mergeCell ref="M4:M6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M81"/>
  <sheetViews>
    <sheetView zoomScale="75" zoomScaleNormal="75" zoomScalePageLayoutView="0" workbookViewId="0" topLeftCell="S61">
      <selection activeCell="N3" sqref="N3:R3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3" width="7.7109375" style="0" customWidth="1"/>
    <col min="4" max="4" width="1.421875" style="0" customWidth="1"/>
    <col min="5" max="5" width="7.7109375" style="0" customWidth="1"/>
    <col min="6" max="6" width="13.7109375" style="0" customWidth="1"/>
    <col min="7" max="7" width="3.140625" style="0" customWidth="1"/>
    <col min="8" max="8" width="13.7109375" style="0" customWidth="1"/>
    <col min="9" max="9" width="7.7109375" style="0" customWidth="1"/>
    <col min="10" max="10" width="1.421875" style="0" customWidth="1"/>
    <col min="11" max="11" width="7.7109375" style="0" customWidth="1"/>
    <col min="12" max="12" width="13.7109375" style="0" customWidth="1"/>
    <col min="13" max="13" width="3.28125" style="0" customWidth="1"/>
    <col min="14" max="14" width="13.7109375" style="0" customWidth="1"/>
    <col min="15" max="15" width="7.7109375" style="0" customWidth="1"/>
    <col min="16" max="16" width="1.421875" style="0" customWidth="1"/>
    <col min="17" max="17" width="7.7109375" style="0" customWidth="1"/>
    <col min="18" max="18" width="13.7109375" style="0" customWidth="1"/>
    <col min="19" max="19" width="20.7109375" style="0" customWidth="1"/>
    <col min="20" max="20" width="24.7109375" style="0" customWidth="1"/>
    <col min="21" max="27" width="8.7109375" style="0" customWidth="1"/>
    <col min="28" max="31" width="10.7109375" style="0" customWidth="1"/>
    <col min="32" max="39" width="8.7109375" style="0" customWidth="1"/>
    <col min="40" max="44" width="15.7109375" style="0" customWidth="1"/>
  </cols>
  <sheetData>
    <row r="3" spans="14:18" ht="49.5" customHeight="1">
      <c r="N3" s="611">
        <v>42810</v>
      </c>
      <c r="O3" s="611"/>
      <c r="P3" s="611"/>
      <c r="Q3" s="611"/>
      <c r="R3" s="611"/>
    </row>
    <row r="4" ht="13.5" thickBot="1"/>
    <row r="5" spans="1:39" ht="18" customHeight="1" thickTop="1">
      <c r="A5" s="488" t="s">
        <v>5</v>
      </c>
      <c r="B5" s="288" t="s">
        <v>15</v>
      </c>
      <c r="C5" s="289">
        <v>4</v>
      </c>
      <c r="D5" s="290" t="s">
        <v>14</v>
      </c>
      <c r="E5" s="289">
        <v>0</v>
      </c>
      <c r="F5" s="304" t="s">
        <v>49</v>
      </c>
      <c r="G5" s="314"/>
      <c r="H5" s="311" t="s">
        <v>16</v>
      </c>
      <c r="I5" s="289">
        <v>3</v>
      </c>
      <c r="J5" s="290" t="s">
        <v>14</v>
      </c>
      <c r="K5" s="289">
        <v>1</v>
      </c>
      <c r="L5" s="304" t="s">
        <v>17</v>
      </c>
      <c r="M5" s="314"/>
      <c r="N5" s="311" t="s">
        <v>18</v>
      </c>
      <c r="O5" s="289">
        <v>1</v>
      </c>
      <c r="P5" s="290" t="s">
        <v>14</v>
      </c>
      <c r="Q5" s="289">
        <v>3</v>
      </c>
      <c r="R5" s="291" t="s">
        <v>50</v>
      </c>
      <c r="S5" s="57"/>
      <c r="T5" s="489">
        <v>1</v>
      </c>
      <c r="U5" s="489">
        <v>2</v>
      </c>
      <c r="V5" s="491"/>
      <c r="W5" s="491"/>
      <c r="X5" s="489">
        <v>3</v>
      </c>
      <c r="Y5" s="491"/>
      <c r="Z5" s="491"/>
      <c r="AA5" s="489">
        <v>4</v>
      </c>
      <c r="AB5" s="491"/>
      <c r="AC5" s="491"/>
      <c r="AD5" s="489">
        <v>5</v>
      </c>
      <c r="AE5" s="489"/>
      <c r="AF5" s="491"/>
      <c r="AG5" s="491"/>
      <c r="AH5" s="489">
        <v>6</v>
      </c>
      <c r="AI5" s="491"/>
      <c r="AJ5" s="491"/>
      <c r="AK5" s="489">
        <v>7</v>
      </c>
      <c r="AL5" s="491"/>
      <c r="AM5" s="491"/>
    </row>
    <row r="6" spans="1:39" ht="9" customHeight="1" thickBot="1">
      <c r="A6" s="488"/>
      <c r="B6" s="292" t="s">
        <v>48</v>
      </c>
      <c r="C6" s="43"/>
      <c r="D6" s="44"/>
      <c r="E6" s="43"/>
      <c r="F6" s="305" t="s">
        <v>48</v>
      </c>
      <c r="G6" s="315"/>
      <c r="H6" s="210" t="s">
        <v>48</v>
      </c>
      <c r="I6" s="43"/>
      <c r="J6" s="44"/>
      <c r="K6" s="43"/>
      <c r="L6" s="305" t="s">
        <v>48</v>
      </c>
      <c r="M6" s="315"/>
      <c r="N6" s="210" t="s">
        <v>48</v>
      </c>
      <c r="O6" s="43"/>
      <c r="P6" s="44"/>
      <c r="Q6" s="43"/>
      <c r="R6" s="293" t="s">
        <v>48</v>
      </c>
      <c r="S6" s="57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</row>
    <row r="7" spans="1:39" ht="18" customHeight="1" thickBot="1" thickTop="1">
      <c r="A7" s="488"/>
      <c r="B7" s="294" t="s">
        <v>19</v>
      </c>
      <c r="C7" s="54">
        <v>321</v>
      </c>
      <c r="D7" s="46" t="s">
        <v>14</v>
      </c>
      <c r="E7" s="54">
        <v>284</v>
      </c>
      <c r="F7" s="306" t="s">
        <v>20</v>
      </c>
      <c r="G7" s="315"/>
      <c r="H7" s="214" t="s">
        <v>21</v>
      </c>
      <c r="I7" s="54">
        <v>341</v>
      </c>
      <c r="J7" s="46" t="s">
        <v>14</v>
      </c>
      <c r="K7" s="54">
        <v>333</v>
      </c>
      <c r="L7" s="309" t="s">
        <v>27</v>
      </c>
      <c r="M7" s="315"/>
      <c r="N7" s="214" t="s">
        <v>24</v>
      </c>
      <c r="O7" s="54">
        <v>377</v>
      </c>
      <c r="P7" s="46" t="s">
        <v>14</v>
      </c>
      <c r="Q7" s="54">
        <v>393</v>
      </c>
      <c r="R7" s="295" t="s">
        <v>23</v>
      </c>
      <c r="S7" s="57"/>
      <c r="T7" s="91" t="str">
        <f>CONCATENATE(T8,"+",T9)</f>
        <v>Mihulka+Zářecký</v>
      </c>
      <c r="U7" s="492" t="str">
        <f>CONCATENATE(U8,"+",U9)</f>
        <v>Motyka+Chlopčík</v>
      </c>
      <c r="V7" s="493"/>
      <c r="W7" s="493"/>
      <c r="X7" s="492" t="str">
        <f>CONCATENATE(X8,"+",X9)</f>
        <v>Malenda+Fleško</v>
      </c>
      <c r="Y7" s="493"/>
      <c r="Z7" s="493"/>
      <c r="AA7" s="492" t="str">
        <f>CONCATENATE(AA8,"+",AA9)</f>
        <v>Brož+Marek</v>
      </c>
      <c r="AB7" s="493"/>
      <c r="AC7" s="493"/>
      <c r="AD7" s="492" t="str">
        <f>CONCATENATE(AD8,"+",AD9)</f>
        <v>Müller+Pazdera</v>
      </c>
      <c r="AE7" s="492"/>
      <c r="AF7" s="493"/>
      <c r="AG7" s="493"/>
      <c r="AH7" s="492" t="str">
        <f>CONCATENATE(AH8,"+",AH9)</f>
        <v>Mazur+Rozmarin</v>
      </c>
      <c r="AI7" s="493"/>
      <c r="AJ7" s="493"/>
      <c r="AK7" s="492" t="str">
        <f>CONCATENATE(AK8,"+",AK9)</f>
        <v>Flemmr+Kalab</v>
      </c>
      <c r="AL7" s="493"/>
      <c r="AM7" s="494"/>
    </row>
    <row r="8" spans="1:39" ht="15" customHeight="1" thickTop="1">
      <c r="A8" s="488"/>
      <c r="B8" s="296" t="s">
        <v>15</v>
      </c>
      <c r="C8" s="47">
        <v>182</v>
      </c>
      <c r="D8" s="24" t="s">
        <v>14</v>
      </c>
      <c r="E8" s="47">
        <v>150</v>
      </c>
      <c r="F8" s="307" t="s">
        <v>49</v>
      </c>
      <c r="G8" s="315"/>
      <c r="H8" s="212" t="s">
        <v>16</v>
      </c>
      <c r="I8" s="47">
        <v>159</v>
      </c>
      <c r="J8" s="24" t="s">
        <v>14</v>
      </c>
      <c r="K8" s="47">
        <v>160</v>
      </c>
      <c r="L8" s="307" t="s">
        <v>17</v>
      </c>
      <c r="M8" s="315"/>
      <c r="N8" s="212" t="s">
        <v>18</v>
      </c>
      <c r="O8" s="47">
        <v>179</v>
      </c>
      <c r="P8" s="24" t="s">
        <v>14</v>
      </c>
      <c r="Q8" s="47">
        <v>212</v>
      </c>
      <c r="R8" s="297" t="s">
        <v>50</v>
      </c>
      <c r="S8" s="59"/>
      <c r="T8" s="90" t="s">
        <v>15</v>
      </c>
      <c r="U8" s="486" t="s">
        <v>49</v>
      </c>
      <c r="V8" s="487"/>
      <c r="W8" s="487"/>
      <c r="X8" s="486" t="s">
        <v>16</v>
      </c>
      <c r="Y8" s="487"/>
      <c r="Z8" s="487"/>
      <c r="AA8" s="486" t="s">
        <v>17</v>
      </c>
      <c r="AB8" s="487"/>
      <c r="AC8" s="487"/>
      <c r="AD8" s="486" t="s">
        <v>18</v>
      </c>
      <c r="AE8" s="486"/>
      <c r="AF8" s="487"/>
      <c r="AG8" s="487"/>
      <c r="AH8" s="486" t="s">
        <v>50</v>
      </c>
      <c r="AI8" s="487"/>
      <c r="AJ8" s="487"/>
      <c r="AK8" s="486" t="s">
        <v>25</v>
      </c>
      <c r="AL8" s="487"/>
      <c r="AM8" s="495"/>
    </row>
    <row r="9" spans="1:39" ht="15" customHeight="1" thickBot="1">
      <c r="A9" s="488"/>
      <c r="B9" s="317" t="s">
        <v>19</v>
      </c>
      <c r="C9" s="318">
        <v>139</v>
      </c>
      <c r="D9" s="24" t="s">
        <v>14</v>
      </c>
      <c r="E9" s="318">
        <v>134</v>
      </c>
      <c r="F9" s="319" t="s">
        <v>20</v>
      </c>
      <c r="G9" s="315"/>
      <c r="H9" s="320" t="s">
        <v>21</v>
      </c>
      <c r="I9" s="318">
        <v>182</v>
      </c>
      <c r="J9" s="24" t="s">
        <v>14</v>
      </c>
      <c r="K9" s="318">
        <v>173</v>
      </c>
      <c r="L9" s="319" t="s">
        <v>27</v>
      </c>
      <c r="M9" s="315"/>
      <c r="N9" s="320" t="s">
        <v>24</v>
      </c>
      <c r="O9" s="318">
        <v>198</v>
      </c>
      <c r="P9" s="24" t="s">
        <v>14</v>
      </c>
      <c r="Q9" s="318">
        <v>181</v>
      </c>
      <c r="R9" s="321" t="s">
        <v>23</v>
      </c>
      <c r="S9" s="59"/>
      <c r="T9" s="88" t="s">
        <v>19</v>
      </c>
      <c r="U9" s="496" t="s">
        <v>20</v>
      </c>
      <c r="V9" s="497"/>
      <c r="W9" s="497"/>
      <c r="X9" s="496" t="s">
        <v>21</v>
      </c>
      <c r="Y9" s="497"/>
      <c r="Z9" s="497"/>
      <c r="AA9" s="496" t="s">
        <v>27</v>
      </c>
      <c r="AB9" s="497"/>
      <c r="AC9" s="497"/>
      <c r="AD9" s="496" t="s">
        <v>24</v>
      </c>
      <c r="AE9" s="496"/>
      <c r="AF9" s="497"/>
      <c r="AG9" s="497"/>
      <c r="AH9" s="496" t="s">
        <v>23</v>
      </c>
      <c r="AI9" s="497"/>
      <c r="AJ9" s="497"/>
      <c r="AK9" s="496" t="s">
        <v>26</v>
      </c>
      <c r="AL9" s="497"/>
      <c r="AM9" s="498"/>
    </row>
    <row r="10" spans="1:39" ht="9" customHeight="1" thickBot="1" thickTop="1">
      <c r="A10" s="38"/>
      <c r="B10" s="328"/>
      <c r="C10" s="329"/>
      <c r="D10" s="329"/>
      <c r="E10" s="329"/>
      <c r="F10" s="329"/>
      <c r="G10" s="330"/>
      <c r="H10" s="329"/>
      <c r="I10" s="331"/>
      <c r="J10" s="329"/>
      <c r="K10" s="329"/>
      <c r="L10" s="329"/>
      <c r="M10" s="330"/>
      <c r="N10" s="329"/>
      <c r="O10" s="329"/>
      <c r="P10" s="329"/>
      <c r="Q10" s="329"/>
      <c r="R10" s="334"/>
      <c r="S10" s="60"/>
      <c r="T10" s="89"/>
      <c r="U10" s="89" t="s">
        <v>22</v>
      </c>
      <c r="V10" s="89" t="s">
        <v>22</v>
      </c>
      <c r="W10" s="89" t="s">
        <v>22</v>
      </c>
      <c r="X10" s="89" t="s">
        <v>22</v>
      </c>
      <c r="Y10" s="89" t="s">
        <v>22</v>
      </c>
      <c r="Z10" s="89" t="s">
        <v>22</v>
      </c>
      <c r="AK10" s="491"/>
      <c r="AL10" s="491"/>
      <c r="AM10" s="491"/>
    </row>
    <row r="11" spans="1:39" ht="18" customHeight="1" thickTop="1">
      <c r="A11" s="488" t="s">
        <v>6</v>
      </c>
      <c r="B11" s="323" t="s">
        <v>17</v>
      </c>
      <c r="C11" s="324">
        <v>0</v>
      </c>
      <c r="D11" s="43" t="s">
        <v>14</v>
      </c>
      <c r="E11" s="324">
        <v>4</v>
      </c>
      <c r="F11" s="325" t="s">
        <v>18</v>
      </c>
      <c r="G11" s="315"/>
      <c r="H11" s="326" t="s">
        <v>25</v>
      </c>
      <c r="I11" s="324">
        <v>0</v>
      </c>
      <c r="J11" s="43" t="s">
        <v>14</v>
      </c>
      <c r="K11" s="324">
        <v>4</v>
      </c>
      <c r="L11" s="325" t="s">
        <v>15</v>
      </c>
      <c r="M11" s="315"/>
      <c r="N11" s="326" t="s">
        <v>49</v>
      </c>
      <c r="O11" s="324">
        <v>3.5</v>
      </c>
      <c r="P11" s="43" t="s">
        <v>14</v>
      </c>
      <c r="Q11" s="324">
        <v>0.5</v>
      </c>
      <c r="R11" s="327" t="s">
        <v>16</v>
      </c>
      <c r="S11" s="57"/>
      <c r="T11" s="49" t="s">
        <v>22</v>
      </c>
      <c r="U11" s="49" t="s">
        <v>22</v>
      </c>
      <c r="V11" s="49" t="s">
        <v>22</v>
      </c>
      <c r="W11" s="49" t="s">
        <v>22</v>
      </c>
      <c r="X11" s="49" t="s">
        <v>22</v>
      </c>
      <c r="Y11" s="49" t="s">
        <v>22</v>
      </c>
      <c r="Z11" s="49" t="s">
        <v>22</v>
      </c>
      <c r="AK11" s="491"/>
      <c r="AL11" s="491"/>
      <c r="AM11" s="491"/>
    </row>
    <row r="12" spans="1:19" ht="9" customHeight="1">
      <c r="A12" s="488"/>
      <c r="B12" s="292" t="s">
        <v>48</v>
      </c>
      <c r="C12" s="48"/>
      <c r="D12" s="44"/>
      <c r="E12" s="48"/>
      <c r="F12" s="305" t="s">
        <v>48</v>
      </c>
      <c r="G12" s="315"/>
      <c r="H12" s="210" t="s">
        <v>48</v>
      </c>
      <c r="I12" s="48"/>
      <c r="J12" s="44"/>
      <c r="K12" s="48"/>
      <c r="L12" s="305" t="s">
        <v>48</v>
      </c>
      <c r="M12" s="315"/>
      <c r="N12" s="210" t="s">
        <v>48</v>
      </c>
      <c r="O12" s="48"/>
      <c r="P12" s="44"/>
      <c r="Q12" s="48"/>
      <c r="R12" s="293" t="s">
        <v>48</v>
      </c>
      <c r="S12" s="57"/>
    </row>
    <row r="13" spans="1:19" ht="18" customHeight="1">
      <c r="A13" s="488"/>
      <c r="B13" s="298" t="s">
        <v>27</v>
      </c>
      <c r="C13" s="54">
        <v>372</v>
      </c>
      <c r="D13" s="44" t="s">
        <v>14</v>
      </c>
      <c r="E13" s="54">
        <v>403</v>
      </c>
      <c r="F13" s="309" t="s">
        <v>24</v>
      </c>
      <c r="G13" s="315"/>
      <c r="H13" s="214" t="s">
        <v>26</v>
      </c>
      <c r="I13" s="54">
        <v>279</v>
      </c>
      <c r="J13" s="44" t="s">
        <v>14</v>
      </c>
      <c r="K13" s="54">
        <v>403</v>
      </c>
      <c r="L13" s="306" t="s">
        <v>19</v>
      </c>
      <c r="M13" s="315"/>
      <c r="N13" s="211" t="s">
        <v>20</v>
      </c>
      <c r="O13" s="54">
        <v>338</v>
      </c>
      <c r="P13" s="44" t="s">
        <v>14</v>
      </c>
      <c r="Q13" s="54">
        <v>336</v>
      </c>
      <c r="R13" s="295" t="s">
        <v>21</v>
      </c>
      <c r="S13" s="57"/>
    </row>
    <row r="14" spans="1:19" ht="15" customHeight="1">
      <c r="A14" s="488"/>
      <c r="B14" s="296" t="s">
        <v>17</v>
      </c>
      <c r="C14" s="47">
        <v>180</v>
      </c>
      <c r="D14" s="24" t="s">
        <v>14</v>
      </c>
      <c r="E14" s="47">
        <v>199</v>
      </c>
      <c r="F14" s="307" t="s">
        <v>18</v>
      </c>
      <c r="G14" s="315"/>
      <c r="H14" s="212" t="s">
        <v>26</v>
      </c>
      <c r="I14" s="47">
        <v>127</v>
      </c>
      <c r="J14" s="24" t="s">
        <v>14</v>
      </c>
      <c r="K14" s="47">
        <v>180</v>
      </c>
      <c r="L14" s="307" t="s">
        <v>15</v>
      </c>
      <c r="M14" s="315"/>
      <c r="N14" s="212" t="s">
        <v>49</v>
      </c>
      <c r="O14" s="47">
        <v>166</v>
      </c>
      <c r="P14" s="24" t="s">
        <v>14</v>
      </c>
      <c r="Q14" s="47">
        <v>164</v>
      </c>
      <c r="R14" s="297" t="s">
        <v>16</v>
      </c>
      <c r="S14" s="59"/>
    </row>
    <row r="15" spans="1:19" ht="15" customHeight="1" thickBot="1">
      <c r="A15" s="488"/>
      <c r="B15" s="317" t="s">
        <v>27</v>
      </c>
      <c r="C15" s="318">
        <v>192</v>
      </c>
      <c r="D15" s="24" t="s">
        <v>14</v>
      </c>
      <c r="E15" s="318">
        <v>204</v>
      </c>
      <c r="F15" s="319" t="s">
        <v>24</v>
      </c>
      <c r="G15" s="315"/>
      <c r="H15" s="320" t="s">
        <v>25</v>
      </c>
      <c r="I15" s="318">
        <v>152</v>
      </c>
      <c r="J15" s="24" t="s">
        <v>14</v>
      </c>
      <c r="K15" s="318">
        <v>223</v>
      </c>
      <c r="L15" s="319" t="s">
        <v>19</v>
      </c>
      <c r="M15" s="315"/>
      <c r="N15" s="320" t="s">
        <v>20</v>
      </c>
      <c r="O15" s="318">
        <v>172</v>
      </c>
      <c r="P15" s="24" t="s">
        <v>14</v>
      </c>
      <c r="Q15" s="318">
        <v>172</v>
      </c>
      <c r="R15" s="321" t="s">
        <v>21</v>
      </c>
      <c r="S15" s="37"/>
    </row>
    <row r="16" spans="1:19" ht="9" customHeight="1" thickBot="1" thickTop="1">
      <c r="A16" s="38"/>
      <c r="B16" s="328"/>
      <c r="C16" s="329"/>
      <c r="D16" s="329"/>
      <c r="E16" s="329"/>
      <c r="F16" s="329"/>
      <c r="G16" s="330"/>
      <c r="H16" s="329"/>
      <c r="I16" s="329"/>
      <c r="J16" s="329"/>
      <c r="K16" s="329"/>
      <c r="L16" s="329"/>
      <c r="M16" s="330"/>
      <c r="N16" s="329"/>
      <c r="O16" s="329"/>
      <c r="P16" s="329"/>
      <c r="Q16" s="329"/>
      <c r="R16" s="334"/>
      <c r="S16" s="21"/>
    </row>
    <row r="17" spans="1:19" ht="18" customHeight="1" thickTop="1">
      <c r="A17" s="488" t="s">
        <v>7</v>
      </c>
      <c r="B17" s="323" t="s">
        <v>16</v>
      </c>
      <c r="C17" s="324">
        <v>1</v>
      </c>
      <c r="D17" s="43" t="s">
        <v>14</v>
      </c>
      <c r="E17" s="324">
        <v>3</v>
      </c>
      <c r="F17" s="325" t="s">
        <v>25</v>
      </c>
      <c r="G17" s="315"/>
      <c r="H17" s="326" t="s">
        <v>18</v>
      </c>
      <c r="I17" s="324">
        <v>4</v>
      </c>
      <c r="J17" s="43" t="s">
        <v>14</v>
      </c>
      <c r="K17" s="324">
        <v>0</v>
      </c>
      <c r="L17" s="325" t="s">
        <v>49</v>
      </c>
      <c r="M17" s="315"/>
      <c r="N17" s="326" t="s">
        <v>50</v>
      </c>
      <c r="O17" s="324">
        <v>3</v>
      </c>
      <c r="P17" s="43" t="s">
        <v>14</v>
      </c>
      <c r="Q17" s="324">
        <v>1</v>
      </c>
      <c r="R17" s="327" t="s">
        <v>17</v>
      </c>
      <c r="S17" s="57"/>
    </row>
    <row r="18" spans="1:23" ht="9" customHeight="1">
      <c r="A18" s="488"/>
      <c r="B18" s="292" t="s">
        <v>48</v>
      </c>
      <c r="C18" s="48"/>
      <c r="D18" s="44"/>
      <c r="E18" s="48"/>
      <c r="F18" s="305" t="s">
        <v>48</v>
      </c>
      <c r="G18" s="315"/>
      <c r="H18" s="210" t="s">
        <v>48</v>
      </c>
      <c r="I18" s="48"/>
      <c r="J18" s="44"/>
      <c r="K18" s="48"/>
      <c r="L18" s="305" t="s">
        <v>48</v>
      </c>
      <c r="M18" s="315"/>
      <c r="N18" s="210" t="s">
        <v>48</v>
      </c>
      <c r="O18" s="48"/>
      <c r="P18" s="44"/>
      <c r="Q18" s="48"/>
      <c r="R18" s="293" t="s">
        <v>48</v>
      </c>
      <c r="S18" s="57"/>
      <c r="T18" s="58"/>
      <c r="U18" s="51"/>
      <c r="V18" s="51"/>
      <c r="W18" s="50"/>
    </row>
    <row r="19" spans="1:22" ht="18" customHeight="1">
      <c r="A19" s="488"/>
      <c r="B19" s="298" t="s">
        <v>21</v>
      </c>
      <c r="C19" s="54">
        <v>350</v>
      </c>
      <c r="D19" s="44" t="s">
        <v>14</v>
      </c>
      <c r="E19" s="54">
        <v>357</v>
      </c>
      <c r="F19" s="309" t="s">
        <v>26</v>
      </c>
      <c r="G19" s="315"/>
      <c r="H19" s="214" t="s">
        <v>24</v>
      </c>
      <c r="I19" s="54">
        <v>338</v>
      </c>
      <c r="J19" s="44" t="s">
        <v>14</v>
      </c>
      <c r="K19" s="54">
        <v>299</v>
      </c>
      <c r="L19" s="306" t="s">
        <v>20</v>
      </c>
      <c r="M19" s="315"/>
      <c r="N19" s="214" t="s">
        <v>23</v>
      </c>
      <c r="O19" s="54">
        <v>333</v>
      </c>
      <c r="P19" s="44" t="s">
        <v>14</v>
      </c>
      <c r="Q19" s="54">
        <v>329</v>
      </c>
      <c r="R19" s="295" t="s">
        <v>27</v>
      </c>
      <c r="S19" s="57"/>
      <c r="T19" s="57"/>
      <c r="U19" s="57"/>
      <c r="V19" s="57"/>
    </row>
    <row r="20" spans="1:22" ht="15" customHeight="1">
      <c r="A20" s="488"/>
      <c r="B20" s="296" t="s">
        <v>16</v>
      </c>
      <c r="C20" s="47">
        <v>192</v>
      </c>
      <c r="D20" s="24" t="s">
        <v>14</v>
      </c>
      <c r="E20" s="47">
        <v>175</v>
      </c>
      <c r="F20" s="307" t="s">
        <v>26</v>
      </c>
      <c r="G20" s="315"/>
      <c r="H20" s="312" t="s">
        <v>18</v>
      </c>
      <c r="I20" s="47">
        <v>170</v>
      </c>
      <c r="J20" s="24" t="s">
        <v>14</v>
      </c>
      <c r="K20" s="47">
        <v>155</v>
      </c>
      <c r="L20" s="307" t="s">
        <v>49</v>
      </c>
      <c r="M20" s="315"/>
      <c r="N20" s="212" t="s">
        <v>50</v>
      </c>
      <c r="O20" s="47">
        <v>174</v>
      </c>
      <c r="P20" s="24" t="s">
        <v>14</v>
      </c>
      <c r="Q20" s="47">
        <v>169</v>
      </c>
      <c r="R20" s="297" t="s">
        <v>17</v>
      </c>
      <c r="S20" s="59"/>
      <c r="T20" s="59"/>
      <c r="U20" s="59"/>
      <c r="V20" s="59"/>
    </row>
    <row r="21" spans="1:22" ht="15" customHeight="1" thickBot="1">
      <c r="A21" s="488"/>
      <c r="B21" s="317" t="s">
        <v>21</v>
      </c>
      <c r="C21" s="318">
        <v>158</v>
      </c>
      <c r="D21" s="24" t="s">
        <v>14</v>
      </c>
      <c r="E21" s="318">
        <v>182</v>
      </c>
      <c r="F21" s="319" t="s">
        <v>25</v>
      </c>
      <c r="G21" s="315"/>
      <c r="H21" s="322" t="s">
        <v>24</v>
      </c>
      <c r="I21" s="318">
        <v>168</v>
      </c>
      <c r="J21" s="24" t="s">
        <v>14</v>
      </c>
      <c r="K21" s="318">
        <v>144</v>
      </c>
      <c r="L21" s="319" t="s">
        <v>20</v>
      </c>
      <c r="M21" s="315"/>
      <c r="N21" s="320" t="s">
        <v>23</v>
      </c>
      <c r="O21" s="318">
        <v>159</v>
      </c>
      <c r="P21" s="24" t="s">
        <v>14</v>
      </c>
      <c r="Q21" s="318">
        <v>160</v>
      </c>
      <c r="R21" s="321" t="s">
        <v>27</v>
      </c>
      <c r="S21" s="37"/>
      <c r="T21" s="37"/>
      <c r="U21" s="37"/>
      <c r="V21" s="37"/>
    </row>
    <row r="22" spans="1:19" ht="9" customHeight="1" thickBot="1" thickTop="1">
      <c r="A22" s="38"/>
      <c r="B22" s="328"/>
      <c r="C22" s="329"/>
      <c r="D22" s="329"/>
      <c r="E22" s="329"/>
      <c r="F22" s="329"/>
      <c r="G22" s="330"/>
      <c r="H22" s="329"/>
      <c r="I22" s="329"/>
      <c r="J22" s="329"/>
      <c r="K22" s="329"/>
      <c r="L22" s="329"/>
      <c r="M22" s="330"/>
      <c r="N22" s="329"/>
      <c r="O22" s="329"/>
      <c r="P22" s="329"/>
      <c r="Q22" s="329"/>
      <c r="R22" s="334"/>
      <c r="S22" s="21"/>
    </row>
    <row r="23" spans="1:19" ht="18" customHeight="1" thickTop="1">
      <c r="A23" s="488" t="s">
        <v>8</v>
      </c>
      <c r="B23" s="323" t="s">
        <v>17</v>
      </c>
      <c r="C23" s="324">
        <v>3</v>
      </c>
      <c r="D23" s="43" t="s">
        <v>14</v>
      </c>
      <c r="E23" s="324">
        <v>1</v>
      </c>
      <c r="F23" s="325" t="s">
        <v>15</v>
      </c>
      <c r="G23" s="315"/>
      <c r="H23" s="326" t="s">
        <v>50</v>
      </c>
      <c r="I23" s="324">
        <v>0</v>
      </c>
      <c r="J23" s="43" t="s">
        <v>14</v>
      </c>
      <c r="K23" s="324">
        <v>4</v>
      </c>
      <c r="L23" s="325" t="s">
        <v>16</v>
      </c>
      <c r="M23" s="315"/>
      <c r="N23" s="326" t="s">
        <v>49</v>
      </c>
      <c r="O23" s="324">
        <v>4</v>
      </c>
      <c r="P23" s="43" t="s">
        <v>14</v>
      </c>
      <c r="Q23" s="324">
        <v>0</v>
      </c>
      <c r="R23" s="327" t="s">
        <v>25</v>
      </c>
      <c r="S23" s="57"/>
    </row>
    <row r="24" spans="1:19" ht="9" customHeight="1">
      <c r="A24" s="488"/>
      <c r="B24" s="292" t="s">
        <v>48</v>
      </c>
      <c r="C24" s="48"/>
      <c r="D24" s="44"/>
      <c r="E24" s="48"/>
      <c r="F24" s="305" t="s">
        <v>48</v>
      </c>
      <c r="G24" s="315"/>
      <c r="H24" s="210" t="s">
        <v>48</v>
      </c>
      <c r="I24" s="48"/>
      <c r="J24" s="44"/>
      <c r="K24" s="48"/>
      <c r="L24" s="305" t="s">
        <v>48</v>
      </c>
      <c r="M24" s="315"/>
      <c r="N24" s="210" t="s">
        <v>48</v>
      </c>
      <c r="O24" s="48"/>
      <c r="P24" s="44"/>
      <c r="Q24" s="48"/>
      <c r="R24" s="293" t="s">
        <v>48</v>
      </c>
      <c r="S24" s="57"/>
    </row>
    <row r="25" spans="1:19" ht="18" customHeight="1">
      <c r="A25" s="488"/>
      <c r="B25" s="298" t="s">
        <v>27</v>
      </c>
      <c r="C25" s="54">
        <v>365</v>
      </c>
      <c r="D25" s="44" t="s">
        <v>14</v>
      </c>
      <c r="E25" s="54">
        <v>346</v>
      </c>
      <c r="F25" s="306" t="s">
        <v>19</v>
      </c>
      <c r="G25" s="315"/>
      <c r="H25" s="214" t="s">
        <v>23</v>
      </c>
      <c r="I25" s="54">
        <v>298</v>
      </c>
      <c r="J25" s="44" t="s">
        <v>14</v>
      </c>
      <c r="K25" s="54">
        <v>334</v>
      </c>
      <c r="L25" s="309" t="s">
        <v>21</v>
      </c>
      <c r="M25" s="315"/>
      <c r="N25" s="211" t="s">
        <v>20</v>
      </c>
      <c r="O25" s="54">
        <v>358</v>
      </c>
      <c r="P25" s="44" t="s">
        <v>14</v>
      </c>
      <c r="Q25" s="54">
        <v>321</v>
      </c>
      <c r="R25" s="295" t="s">
        <v>26</v>
      </c>
      <c r="S25" s="163"/>
    </row>
    <row r="26" spans="1:19" ht="15" customHeight="1">
      <c r="A26" s="488"/>
      <c r="B26" s="296" t="s">
        <v>17</v>
      </c>
      <c r="C26" s="47">
        <v>170</v>
      </c>
      <c r="D26" s="24" t="s">
        <v>14</v>
      </c>
      <c r="E26" s="47">
        <v>191</v>
      </c>
      <c r="F26" s="307" t="s">
        <v>15</v>
      </c>
      <c r="G26" s="315"/>
      <c r="H26" s="212" t="s">
        <v>50</v>
      </c>
      <c r="I26" s="47">
        <v>159</v>
      </c>
      <c r="J26" s="24" t="s">
        <v>14</v>
      </c>
      <c r="K26" s="47">
        <v>190</v>
      </c>
      <c r="L26" s="307" t="s">
        <v>16</v>
      </c>
      <c r="M26" s="315"/>
      <c r="N26" s="212" t="s">
        <v>49</v>
      </c>
      <c r="O26" s="47">
        <v>184</v>
      </c>
      <c r="P26" s="24" t="s">
        <v>14</v>
      </c>
      <c r="Q26" s="47">
        <v>166</v>
      </c>
      <c r="R26" s="297" t="s">
        <v>26</v>
      </c>
      <c r="S26" s="164"/>
    </row>
    <row r="27" spans="1:19" ht="15" customHeight="1" thickBot="1">
      <c r="A27" s="488"/>
      <c r="B27" s="317" t="s">
        <v>27</v>
      </c>
      <c r="C27" s="318">
        <v>195</v>
      </c>
      <c r="D27" s="24" t="s">
        <v>14</v>
      </c>
      <c r="E27" s="318">
        <v>155</v>
      </c>
      <c r="F27" s="319" t="s">
        <v>19</v>
      </c>
      <c r="G27" s="315"/>
      <c r="H27" s="320" t="s">
        <v>23</v>
      </c>
      <c r="I27" s="318">
        <v>139</v>
      </c>
      <c r="J27" s="24" t="s">
        <v>14</v>
      </c>
      <c r="K27" s="318">
        <v>144</v>
      </c>
      <c r="L27" s="319" t="s">
        <v>21</v>
      </c>
      <c r="M27" s="315"/>
      <c r="N27" s="320" t="s">
        <v>20</v>
      </c>
      <c r="O27" s="318">
        <v>174</v>
      </c>
      <c r="P27" s="24" t="s">
        <v>14</v>
      </c>
      <c r="Q27" s="318">
        <v>155</v>
      </c>
      <c r="R27" s="321" t="s">
        <v>25</v>
      </c>
      <c r="S27" s="165"/>
    </row>
    <row r="28" spans="1:19" ht="9" customHeight="1" thickBot="1" thickTop="1">
      <c r="A28" s="38"/>
      <c r="B28" s="328"/>
      <c r="C28" s="329"/>
      <c r="D28" s="329"/>
      <c r="E28" s="329"/>
      <c r="F28" s="335"/>
      <c r="G28" s="330"/>
      <c r="H28" s="329"/>
      <c r="I28" s="329"/>
      <c r="J28" s="329"/>
      <c r="K28" s="329"/>
      <c r="L28" s="329"/>
      <c r="M28" s="330"/>
      <c r="N28" s="329"/>
      <c r="O28" s="329"/>
      <c r="P28" s="329"/>
      <c r="Q28" s="329"/>
      <c r="R28" s="334"/>
      <c r="S28" s="21"/>
    </row>
    <row r="29" spans="1:19" ht="18" customHeight="1" thickTop="1">
      <c r="A29" s="488" t="s">
        <v>9</v>
      </c>
      <c r="B29" s="323" t="s">
        <v>49</v>
      </c>
      <c r="C29" s="324">
        <v>1</v>
      </c>
      <c r="D29" s="43" t="s">
        <v>14</v>
      </c>
      <c r="E29" s="324">
        <v>3</v>
      </c>
      <c r="F29" s="325" t="s">
        <v>50</v>
      </c>
      <c r="G29" s="315"/>
      <c r="H29" s="326" t="s">
        <v>25</v>
      </c>
      <c r="I29" s="324">
        <v>1</v>
      </c>
      <c r="J29" s="43" t="s">
        <v>14</v>
      </c>
      <c r="K29" s="324">
        <v>3</v>
      </c>
      <c r="L29" s="325" t="s">
        <v>18</v>
      </c>
      <c r="M29" s="315"/>
      <c r="N29" s="326" t="s">
        <v>15</v>
      </c>
      <c r="O29" s="324">
        <v>4</v>
      </c>
      <c r="P29" s="43" t="s">
        <v>14</v>
      </c>
      <c r="Q29" s="324">
        <v>0</v>
      </c>
      <c r="R29" s="327" t="s">
        <v>16</v>
      </c>
      <c r="S29" s="57"/>
    </row>
    <row r="30" spans="1:23" ht="9" customHeight="1">
      <c r="A30" s="488"/>
      <c r="B30" s="292" t="s">
        <v>48</v>
      </c>
      <c r="C30" s="48"/>
      <c r="D30" s="44"/>
      <c r="E30" s="48"/>
      <c r="F30" s="305" t="s">
        <v>48</v>
      </c>
      <c r="G30" s="315"/>
      <c r="H30" s="210" t="s">
        <v>48</v>
      </c>
      <c r="I30" s="48"/>
      <c r="J30" s="44"/>
      <c r="K30" s="48"/>
      <c r="L30" s="305" t="s">
        <v>48</v>
      </c>
      <c r="M30" s="315"/>
      <c r="N30" s="210" t="s">
        <v>48</v>
      </c>
      <c r="O30" s="48"/>
      <c r="P30" s="44"/>
      <c r="Q30" s="48"/>
      <c r="R30" s="293" t="s">
        <v>48</v>
      </c>
      <c r="S30" s="57"/>
      <c r="T30" s="55"/>
      <c r="U30" s="55"/>
      <c r="V30" s="55"/>
      <c r="W30" s="55"/>
    </row>
    <row r="31" spans="1:23" ht="18" customHeight="1">
      <c r="A31" s="488"/>
      <c r="B31" s="294" t="s">
        <v>20</v>
      </c>
      <c r="C31" s="54">
        <v>320</v>
      </c>
      <c r="D31" s="44" t="s">
        <v>14</v>
      </c>
      <c r="E31" s="54">
        <v>384</v>
      </c>
      <c r="F31" s="308" t="s">
        <v>23</v>
      </c>
      <c r="G31" s="315"/>
      <c r="H31" s="214" t="s">
        <v>26</v>
      </c>
      <c r="I31" s="54">
        <v>278</v>
      </c>
      <c r="J31" s="44" t="s">
        <v>14</v>
      </c>
      <c r="K31" s="54">
        <v>318</v>
      </c>
      <c r="L31" s="198" t="s">
        <v>24</v>
      </c>
      <c r="M31" s="315"/>
      <c r="N31" s="211" t="s">
        <v>19</v>
      </c>
      <c r="O31" s="54">
        <v>425</v>
      </c>
      <c r="P31" s="44" t="s">
        <v>14</v>
      </c>
      <c r="Q31" s="54">
        <v>347</v>
      </c>
      <c r="R31" s="295" t="s">
        <v>21</v>
      </c>
      <c r="S31" s="57"/>
      <c r="T31" s="55"/>
      <c r="U31" s="55"/>
      <c r="V31" s="55"/>
      <c r="W31" s="55"/>
    </row>
    <row r="32" spans="1:23" ht="15" customHeight="1">
      <c r="A32" s="488"/>
      <c r="B32" s="296" t="s">
        <v>49</v>
      </c>
      <c r="C32" s="47">
        <v>167</v>
      </c>
      <c r="D32" s="24" t="s">
        <v>14</v>
      </c>
      <c r="E32" s="47">
        <v>236</v>
      </c>
      <c r="F32" s="307" t="s">
        <v>50</v>
      </c>
      <c r="G32" s="315"/>
      <c r="H32" s="212" t="s">
        <v>26</v>
      </c>
      <c r="I32" s="47">
        <v>157</v>
      </c>
      <c r="J32" s="24" t="s">
        <v>14</v>
      </c>
      <c r="K32" s="47">
        <v>135</v>
      </c>
      <c r="L32" s="307" t="s">
        <v>18</v>
      </c>
      <c r="M32" s="315"/>
      <c r="N32" s="212" t="s">
        <v>15</v>
      </c>
      <c r="O32" s="47">
        <v>219</v>
      </c>
      <c r="P32" s="24" t="s">
        <v>14</v>
      </c>
      <c r="Q32" s="47">
        <v>193</v>
      </c>
      <c r="R32" s="297" t="s">
        <v>16</v>
      </c>
      <c r="S32" s="59"/>
      <c r="T32" s="55"/>
      <c r="U32" s="55"/>
      <c r="V32" s="55"/>
      <c r="W32" s="55"/>
    </row>
    <row r="33" spans="1:23" ht="15" customHeight="1" thickBot="1">
      <c r="A33" s="488"/>
      <c r="B33" s="317" t="s">
        <v>20</v>
      </c>
      <c r="C33" s="318">
        <v>153</v>
      </c>
      <c r="D33" s="24" t="s">
        <v>14</v>
      </c>
      <c r="E33" s="318">
        <v>148</v>
      </c>
      <c r="F33" s="319" t="s">
        <v>23</v>
      </c>
      <c r="G33" s="315"/>
      <c r="H33" s="320" t="s">
        <v>25</v>
      </c>
      <c r="I33" s="318">
        <v>121</v>
      </c>
      <c r="J33" s="24" t="s">
        <v>14</v>
      </c>
      <c r="K33" s="318">
        <v>183</v>
      </c>
      <c r="L33" s="319" t="s">
        <v>24</v>
      </c>
      <c r="M33" s="315"/>
      <c r="N33" s="320" t="s">
        <v>19</v>
      </c>
      <c r="O33" s="318">
        <v>206</v>
      </c>
      <c r="P33" s="24" t="s">
        <v>14</v>
      </c>
      <c r="Q33" s="318">
        <v>154</v>
      </c>
      <c r="R33" s="321" t="s">
        <v>21</v>
      </c>
      <c r="S33" s="59"/>
      <c r="T33" s="55"/>
      <c r="U33" s="55"/>
      <c r="V33" s="55"/>
      <c r="W33" s="55"/>
    </row>
    <row r="34" spans="1:23" ht="9" customHeight="1" thickBot="1" thickTop="1">
      <c r="A34" s="38"/>
      <c r="B34" s="328"/>
      <c r="C34" s="329"/>
      <c r="D34" s="329"/>
      <c r="E34" s="329"/>
      <c r="F34" s="329"/>
      <c r="G34" s="330"/>
      <c r="H34" s="329"/>
      <c r="I34" s="329"/>
      <c r="J34" s="329"/>
      <c r="K34" s="329"/>
      <c r="L34" s="329"/>
      <c r="M34" s="330"/>
      <c r="N34" s="329"/>
      <c r="O34" s="329"/>
      <c r="P34" s="329"/>
      <c r="Q34" s="331"/>
      <c r="R34" s="334"/>
      <c r="S34" s="60"/>
      <c r="T34" s="55"/>
      <c r="U34" s="55"/>
      <c r="V34" s="55"/>
      <c r="W34" s="55"/>
    </row>
    <row r="35" spans="1:23" ht="18" customHeight="1" thickTop="1">
      <c r="A35" s="488" t="s">
        <v>10</v>
      </c>
      <c r="B35" s="323" t="s">
        <v>16</v>
      </c>
      <c r="C35" s="324">
        <v>1</v>
      </c>
      <c r="D35" s="43" t="s">
        <v>14</v>
      </c>
      <c r="E35" s="324">
        <v>3</v>
      </c>
      <c r="F35" s="325" t="s">
        <v>18</v>
      </c>
      <c r="G35" s="315"/>
      <c r="H35" s="326" t="s">
        <v>15</v>
      </c>
      <c r="I35" s="324">
        <v>1</v>
      </c>
      <c r="J35" s="43" t="s">
        <v>14</v>
      </c>
      <c r="K35" s="324">
        <v>3</v>
      </c>
      <c r="L35" s="325" t="s">
        <v>50</v>
      </c>
      <c r="M35" s="315"/>
      <c r="N35" s="326" t="s">
        <v>25</v>
      </c>
      <c r="O35" s="324">
        <v>0</v>
      </c>
      <c r="P35" s="43" t="s">
        <v>14</v>
      </c>
      <c r="Q35" s="324">
        <v>4</v>
      </c>
      <c r="R35" s="327" t="s">
        <v>17</v>
      </c>
      <c r="S35" s="57"/>
      <c r="T35" s="57"/>
      <c r="U35" s="57"/>
      <c r="V35" s="57"/>
      <c r="W35" s="55"/>
    </row>
    <row r="36" spans="1:23" ht="9" customHeight="1">
      <c r="A36" s="488"/>
      <c r="B36" s="292" t="s">
        <v>48</v>
      </c>
      <c r="C36" s="48"/>
      <c r="D36" s="44"/>
      <c r="E36" s="48"/>
      <c r="F36" s="305" t="s">
        <v>48</v>
      </c>
      <c r="G36" s="315"/>
      <c r="H36" s="210" t="s">
        <v>48</v>
      </c>
      <c r="I36" s="48"/>
      <c r="J36" s="44"/>
      <c r="K36" s="48"/>
      <c r="L36" s="305" t="s">
        <v>48</v>
      </c>
      <c r="M36" s="315"/>
      <c r="N36" s="210" t="s">
        <v>48</v>
      </c>
      <c r="O36" s="48"/>
      <c r="P36" s="44"/>
      <c r="Q36" s="48"/>
      <c r="R36" s="293" t="s">
        <v>48</v>
      </c>
      <c r="S36" s="57"/>
      <c r="T36" s="57"/>
      <c r="U36" s="57"/>
      <c r="V36" s="57"/>
      <c r="W36" s="55"/>
    </row>
    <row r="37" spans="1:23" ht="18" customHeight="1">
      <c r="A37" s="488"/>
      <c r="B37" s="298" t="s">
        <v>21</v>
      </c>
      <c r="C37" s="54">
        <v>332</v>
      </c>
      <c r="D37" s="44" t="s">
        <v>14</v>
      </c>
      <c r="E37" s="54">
        <v>336</v>
      </c>
      <c r="F37" s="309" t="s">
        <v>24</v>
      </c>
      <c r="G37" s="315"/>
      <c r="H37" s="211" t="s">
        <v>19</v>
      </c>
      <c r="I37" s="54">
        <v>358</v>
      </c>
      <c r="J37" s="44" t="s">
        <v>14</v>
      </c>
      <c r="K37" s="54">
        <v>384</v>
      </c>
      <c r="L37" s="198" t="s">
        <v>23</v>
      </c>
      <c r="M37" s="315"/>
      <c r="N37" s="214" t="s">
        <v>26</v>
      </c>
      <c r="O37" s="54">
        <v>310</v>
      </c>
      <c r="P37" s="44" t="s">
        <v>14</v>
      </c>
      <c r="Q37" s="54">
        <v>356</v>
      </c>
      <c r="R37" s="295" t="s">
        <v>27</v>
      </c>
      <c r="S37" s="57"/>
      <c r="T37" s="57"/>
      <c r="U37" s="57"/>
      <c r="V37" s="57"/>
      <c r="W37" s="55"/>
    </row>
    <row r="38" spans="1:23" ht="15" customHeight="1">
      <c r="A38" s="488"/>
      <c r="B38" s="296" t="s">
        <v>16</v>
      </c>
      <c r="C38" s="47">
        <v>159</v>
      </c>
      <c r="D38" s="24" t="s">
        <v>14</v>
      </c>
      <c r="E38" s="47">
        <v>145</v>
      </c>
      <c r="F38" s="307" t="s">
        <v>18</v>
      </c>
      <c r="G38" s="315"/>
      <c r="H38" s="212" t="s">
        <v>15</v>
      </c>
      <c r="I38" s="47">
        <v>187</v>
      </c>
      <c r="J38" s="24" t="s">
        <v>14</v>
      </c>
      <c r="K38" s="47">
        <v>182</v>
      </c>
      <c r="L38" s="307" t="s">
        <v>50</v>
      </c>
      <c r="M38" s="315"/>
      <c r="N38" s="212" t="s">
        <v>25</v>
      </c>
      <c r="O38" s="47">
        <v>160</v>
      </c>
      <c r="P38" s="24" t="s">
        <v>14</v>
      </c>
      <c r="Q38" s="47">
        <v>171</v>
      </c>
      <c r="R38" s="297" t="s">
        <v>17</v>
      </c>
      <c r="S38" s="59"/>
      <c r="T38" s="59"/>
      <c r="U38" s="59"/>
      <c r="V38" s="59"/>
      <c r="W38" s="55"/>
    </row>
    <row r="39" spans="1:23" ht="15" customHeight="1" thickBot="1">
      <c r="A39" s="488"/>
      <c r="B39" s="317" t="s">
        <v>21</v>
      </c>
      <c r="C39" s="318">
        <v>173</v>
      </c>
      <c r="D39" s="24" t="s">
        <v>14</v>
      </c>
      <c r="E39" s="318">
        <v>191</v>
      </c>
      <c r="F39" s="319" t="s">
        <v>24</v>
      </c>
      <c r="G39" s="315"/>
      <c r="H39" s="320" t="s">
        <v>19</v>
      </c>
      <c r="I39" s="318">
        <v>171</v>
      </c>
      <c r="J39" s="24" t="s">
        <v>14</v>
      </c>
      <c r="K39" s="318">
        <v>202</v>
      </c>
      <c r="L39" s="319" t="s">
        <v>23</v>
      </c>
      <c r="M39" s="315"/>
      <c r="N39" s="320" t="s">
        <v>26</v>
      </c>
      <c r="O39" s="318">
        <v>150</v>
      </c>
      <c r="P39" s="24" t="s">
        <v>14</v>
      </c>
      <c r="Q39" s="318">
        <v>185</v>
      </c>
      <c r="R39" s="321" t="s">
        <v>27</v>
      </c>
      <c r="S39" s="59"/>
      <c r="T39" s="59"/>
      <c r="U39" s="59"/>
      <c r="V39" s="59"/>
      <c r="W39" s="55"/>
    </row>
    <row r="40" spans="1:23" ht="9" customHeight="1" thickBot="1" thickTop="1">
      <c r="A40" s="38"/>
      <c r="B40" s="328"/>
      <c r="C40" s="329"/>
      <c r="D40" s="329"/>
      <c r="E40" s="329"/>
      <c r="F40" s="329"/>
      <c r="G40" s="330"/>
      <c r="H40" s="329"/>
      <c r="I40" s="329"/>
      <c r="J40" s="329"/>
      <c r="K40" s="331"/>
      <c r="L40" s="329"/>
      <c r="M40" s="330"/>
      <c r="N40" s="332"/>
      <c r="O40" s="329">
        <v>0.1</v>
      </c>
      <c r="P40" s="329"/>
      <c r="Q40" s="329"/>
      <c r="R40" s="333"/>
      <c r="S40" s="60"/>
      <c r="T40" s="60"/>
      <c r="U40" s="60"/>
      <c r="V40" s="60"/>
      <c r="W40" s="55"/>
    </row>
    <row r="41" spans="1:23" ht="18" customHeight="1" thickTop="1">
      <c r="A41" s="488" t="s">
        <v>11</v>
      </c>
      <c r="B41" s="323" t="s">
        <v>50</v>
      </c>
      <c r="C41" s="324">
        <v>1</v>
      </c>
      <c r="D41" s="43" t="s">
        <v>14</v>
      </c>
      <c r="E41" s="324">
        <v>3</v>
      </c>
      <c r="F41" s="325" t="s">
        <v>25</v>
      </c>
      <c r="G41" s="315"/>
      <c r="H41" s="326" t="s">
        <v>17</v>
      </c>
      <c r="I41" s="324">
        <v>1</v>
      </c>
      <c r="J41" s="43" t="s">
        <v>14</v>
      </c>
      <c r="K41" s="324">
        <v>3</v>
      </c>
      <c r="L41" s="325" t="s">
        <v>49</v>
      </c>
      <c r="M41" s="315"/>
      <c r="N41" s="326" t="s">
        <v>18</v>
      </c>
      <c r="O41" s="324">
        <v>3</v>
      </c>
      <c r="P41" s="43" t="s">
        <v>14</v>
      </c>
      <c r="Q41" s="324">
        <v>1</v>
      </c>
      <c r="R41" s="327" t="s">
        <v>15</v>
      </c>
      <c r="S41" s="57"/>
      <c r="T41" s="57"/>
      <c r="U41" s="57"/>
      <c r="V41" s="57"/>
      <c r="W41" s="55"/>
    </row>
    <row r="42" spans="1:23" ht="9" customHeight="1">
      <c r="A42" s="488"/>
      <c r="B42" s="292" t="s">
        <v>48</v>
      </c>
      <c r="C42" s="48"/>
      <c r="D42" s="44"/>
      <c r="E42" s="48"/>
      <c r="F42" s="305" t="s">
        <v>48</v>
      </c>
      <c r="G42" s="315"/>
      <c r="H42" s="210" t="s">
        <v>48</v>
      </c>
      <c r="I42" s="48"/>
      <c r="J42" s="44"/>
      <c r="K42" s="48"/>
      <c r="L42" s="305" t="s">
        <v>48</v>
      </c>
      <c r="M42" s="315"/>
      <c r="N42" s="210" t="s">
        <v>48</v>
      </c>
      <c r="O42" s="48"/>
      <c r="P42" s="44"/>
      <c r="Q42" s="48"/>
      <c r="R42" s="293" t="s">
        <v>48</v>
      </c>
      <c r="S42" s="57"/>
      <c r="T42" s="57"/>
      <c r="U42" s="57"/>
      <c r="V42" s="57"/>
      <c r="W42" s="55"/>
    </row>
    <row r="43" spans="1:23" ht="18" customHeight="1">
      <c r="A43" s="488"/>
      <c r="B43" s="298" t="s">
        <v>23</v>
      </c>
      <c r="C43" s="54">
        <v>335</v>
      </c>
      <c r="D43" s="44" t="s">
        <v>14</v>
      </c>
      <c r="E43" s="54">
        <v>348</v>
      </c>
      <c r="F43" s="309" t="s">
        <v>26</v>
      </c>
      <c r="G43" s="315"/>
      <c r="H43" s="214" t="s">
        <v>27</v>
      </c>
      <c r="I43" s="54">
        <v>269</v>
      </c>
      <c r="J43" s="44" t="s">
        <v>14</v>
      </c>
      <c r="K43" s="54">
        <v>317</v>
      </c>
      <c r="L43" s="306" t="s">
        <v>20</v>
      </c>
      <c r="M43" s="315"/>
      <c r="N43" s="214" t="s">
        <v>24</v>
      </c>
      <c r="O43" s="54">
        <v>368</v>
      </c>
      <c r="P43" s="44" t="s">
        <v>14</v>
      </c>
      <c r="Q43" s="54">
        <v>353</v>
      </c>
      <c r="R43" s="299" t="s">
        <v>19</v>
      </c>
      <c r="S43" s="57"/>
      <c r="T43" s="57"/>
      <c r="U43" s="57"/>
      <c r="V43" s="57"/>
      <c r="W43" s="55"/>
    </row>
    <row r="44" spans="1:22" ht="15" customHeight="1">
      <c r="A44" s="488"/>
      <c r="B44" s="296" t="s">
        <v>50</v>
      </c>
      <c r="C44" s="47">
        <v>199</v>
      </c>
      <c r="D44" s="24" t="s">
        <v>14</v>
      </c>
      <c r="E44" s="47">
        <v>168</v>
      </c>
      <c r="F44" s="307" t="s">
        <v>26</v>
      </c>
      <c r="G44" s="315"/>
      <c r="H44" s="212" t="s">
        <v>17</v>
      </c>
      <c r="I44" s="47">
        <v>154</v>
      </c>
      <c r="J44" s="24" t="s">
        <v>14</v>
      </c>
      <c r="K44" s="47">
        <v>143</v>
      </c>
      <c r="L44" s="307" t="s">
        <v>49</v>
      </c>
      <c r="M44" s="315"/>
      <c r="N44" s="212" t="s">
        <v>18</v>
      </c>
      <c r="O44" s="47">
        <v>203</v>
      </c>
      <c r="P44" s="24" t="s">
        <v>14</v>
      </c>
      <c r="Q44" s="47">
        <v>178</v>
      </c>
      <c r="R44" s="297" t="s">
        <v>15</v>
      </c>
      <c r="S44" s="37"/>
      <c r="T44" s="37"/>
      <c r="U44" s="37"/>
      <c r="V44" s="37"/>
    </row>
    <row r="45" spans="1:22" ht="15" customHeight="1" thickBot="1">
      <c r="A45" s="488"/>
      <c r="B45" s="300" t="str">
        <f>B43</f>
        <v>Rozmarin</v>
      </c>
      <c r="C45" s="301">
        <v>136</v>
      </c>
      <c r="D45" s="302" t="s">
        <v>14</v>
      </c>
      <c r="E45" s="301">
        <v>180</v>
      </c>
      <c r="F45" s="310" t="str">
        <f>F41</f>
        <v>Flemmr</v>
      </c>
      <c r="G45" s="316"/>
      <c r="H45" s="313" t="str">
        <f>H43</f>
        <v>Marek</v>
      </c>
      <c r="I45" s="301">
        <v>115</v>
      </c>
      <c r="J45" s="302" t="s">
        <v>14</v>
      </c>
      <c r="K45" s="301">
        <v>174</v>
      </c>
      <c r="L45" s="310" t="str">
        <f>L43</f>
        <v>Chlopčík</v>
      </c>
      <c r="M45" s="316"/>
      <c r="N45" s="313" t="str">
        <f>N43</f>
        <v>Pazdera</v>
      </c>
      <c r="O45" s="301">
        <v>165</v>
      </c>
      <c r="P45" s="302" t="s">
        <v>14</v>
      </c>
      <c r="Q45" s="301">
        <v>175</v>
      </c>
      <c r="R45" s="303" t="str">
        <f>R43</f>
        <v>Zářecký</v>
      </c>
      <c r="S45" s="37"/>
      <c r="T45" s="37"/>
      <c r="U45" s="37"/>
      <c r="V45" s="37"/>
    </row>
    <row r="46" ht="14.25" thickBot="1" thickTop="1">
      <c r="A46" s="81"/>
    </row>
    <row r="47" spans="1:32" ht="24.75" thickBot="1" thickTop="1">
      <c r="A47" s="81"/>
      <c r="T47" s="1" t="s">
        <v>12</v>
      </c>
      <c r="U47" s="1"/>
      <c r="V47" s="1"/>
      <c r="W47" s="1"/>
      <c r="X47" s="1"/>
      <c r="Y47" s="1"/>
      <c r="Z47" s="1"/>
      <c r="AA47" s="1"/>
      <c r="AB47" s="502" t="s">
        <v>0</v>
      </c>
      <c r="AC47" s="499" t="s">
        <v>1</v>
      </c>
      <c r="AD47" s="502" t="s">
        <v>2</v>
      </c>
      <c r="AE47" s="127"/>
      <c r="AF47" s="499" t="s">
        <v>3</v>
      </c>
    </row>
    <row r="48" spans="20:32" ht="24.75" thickBot="1" thickTop="1">
      <c r="T48" s="1"/>
      <c r="U48" s="1"/>
      <c r="V48" s="1"/>
      <c r="W48" s="1"/>
      <c r="X48" s="1"/>
      <c r="Y48" s="1"/>
      <c r="Z48" s="1"/>
      <c r="AA48" s="1"/>
      <c r="AB48" s="503"/>
      <c r="AC48" s="500"/>
      <c r="AD48" s="503"/>
      <c r="AE48" s="128"/>
      <c r="AF48" s="500"/>
    </row>
    <row r="49" spans="2:32" ht="24.75" thickBot="1" thickTop="1">
      <c r="B49" s="506" t="s">
        <v>31</v>
      </c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T49" s="1"/>
      <c r="U49" s="1"/>
      <c r="V49" s="1"/>
      <c r="W49" s="1"/>
      <c r="X49" s="1"/>
      <c r="Y49" s="1"/>
      <c r="Z49" s="1"/>
      <c r="AA49" s="1"/>
      <c r="AB49" s="504"/>
      <c r="AC49" s="501"/>
      <c r="AD49" s="504"/>
      <c r="AE49" s="129"/>
      <c r="AF49" s="501"/>
    </row>
    <row r="50" spans="20:32" ht="15.75" thickBot="1" thickTop="1">
      <c r="T50" s="4" t="s">
        <v>4</v>
      </c>
      <c r="U50" s="5" t="s">
        <v>5</v>
      </c>
      <c r="V50" s="5" t="s">
        <v>6</v>
      </c>
      <c r="W50" s="5" t="s">
        <v>7</v>
      </c>
      <c r="X50" s="5" t="s">
        <v>8</v>
      </c>
      <c r="Y50" s="5" t="s">
        <v>9</v>
      </c>
      <c r="Z50" s="5" t="s">
        <v>10</v>
      </c>
      <c r="AA50" s="5" t="s">
        <v>11</v>
      </c>
      <c r="AB50" s="2"/>
      <c r="AC50" s="3"/>
      <c r="AD50" s="2"/>
      <c r="AE50" s="2"/>
      <c r="AF50" s="3"/>
    </row>
    <row r="51" spans="2:32" ht="14.25" thickBot="1" thickTop="1">
      <c r="B51" s="505" t="s">
        <v>28</v>
      </c>
      <c r="C51" s="505"/>
      <c r="D51" s="505"/>
      <c r="E51" s="505"/>
      <c r="F51" s="505"/>
      <c r="H51" s="505" t="s">
        <v>29</v>
      </c>
      <c r="I51" s="505"/>
      <c r="J51" s="505"/>
      <c r="K51" s="505"/>
      <c r="L51" s="505"/>
      <c r="N51" s="505" t="s">
        <v>30</v>
      </c>
      <c r="O51" s="505"/>
      <c r="P51" s="505"/>
      <c r="Q51" s="505"/>
      <c r="R51" s="505"/>
      <c r="T51" s="6"/>
      <c r="U51" s="6"/>
      <c r="V51" s="6"/>
      <c r="W51" s="6"/>
      <c r="X51" s="6"/>
      <c r="Y51" s="6"/>
      <c r="Z51" s="6"/>
      <c r="AA51" s="6"/>
      <c r="AB51" s="6"/>
      <c r="AC51" s="341"/>
      <c r="AD51" s="349"/>
      <c r="AE51" s="345"/>
      <c r="AF51" s="6"/>
    </row>
    <row r="52" spans="1:32" ht="30" customHeight="1" thickTop="1">
      <c r="A52" s="95" t="s">
        <v>5</v>
      </c>
      <c r="B52" s="509" t="str">
        <f>T7</f>
        <v>Mihulka+Zářecký</v>
      </c>
      <c r="C52" s="510"/>
      <c r="D52" s="82" t="s">
        <v>14</v>
      </c>
      <c r="E52" s="510" t="str">
        <f>U7</f>
        <v>Motyka+Chlopčík</v>
      </c>
      <c r="F52" s="511"/>
      <c r="G52" s="98"/>
      <c r="H52" s="509" t="str">
        <f>X7</f>
        <v>Malenda+Fleško</v>
      </c>
      <c r="I52" s="510"/>
      <c r="J52" s="82" t="s">
        <v>14</v>
      </c>
      <c r="K52" s="510" t="str">
        <f>AA7</f>
        <v>Brož+Marek</v>
      </c>
      <c r="L52" s="511"/>
      <c r="M52" s="98"/>
      <c r="N52" s="509" t="str">
        <f>AD7</f>
        <v>Müller+Pazdera</v>
      </c>
      <c r="O52" s="510"/>
      <c r="P52" s="82" t="s">
        <v>14</v>
      </c>
      <c r="Q52" s="510" t="str">
        <f>AH7</f>
        <v>Mazur+Rozmarin</v>
      </c>
      <c r="R52" s="514"/>
      <c r="T52" s="61" t="s">
        <v>75</v>
      </c>
      <c r="U52" s="461">
        <v>321</v>
      </c>
      <c r="V52" s="462">
        <v>403</v>
      </c>
      <c r="W52" s="67"/>
      <c r="X52" s="66">
        <v>346</v>
      </c>
      <c r="Y52" s="462">
        <v>425</v>
      </c>
      <c r="Z52" s="68">
        <v>358</v>
      </c>
      <c r="AA52" s="69">
        <v>353</v>
      </c>
      <c r="AB52" s="18">
        <v>2206</v>
      </c>
      <c r="AC52" s="342">
        <v>367.6666666666667</v>
      </c>
      <c r="AD52" s="9">
        <v>15</v>
      </c>
      <c r="AE52" s="346"/>
      <c r="AF52" s="336">
        <v>2</v>
      </c>
    </row>
    <row r="53" spans="1:32" ht="30" customHeight="1">
      <c r="A53" s="96" t="s">
        <v>6</v>
      </c>
      <c r="B53" s="507" t="str">
        <f>AA7</f>
        <v>Brož+Marek</v>
      </c>
      <c r="C53" s="508" t="s">
        <v>13</v>
      </c>
      <c r="D53" s="83" t="s">
        <v>14</v>
      </c>
      <c r="E53" s="508" t="str">
        <f>AD7</f>
        <v>Müller+Pazdera</v>
      </c>
      <c r="F53" s="512"/>
      <c r="G53" s="99"/>
      <c r="H53" s="507" t="str">
        <f>AK7</f>
        <v>Flemmr+Kalab</v>
      </c>
      <c r="I53" s="508"/>
      <c r="J53" s="83" t="s">
        <v>14</v>
      </c>
      <c r="K53" s="508" t="str">
        <f>T7</f>
        <v>Mihulka+Zářecký</v>
      </c>
      <c r="L53" s="512"/>
      <c r="M53" s="99"/>
      <c r="N53" s="507" t="str">
        <f>U7</f>
        <v>Motyka+Chlopčík</v>
      </c>
      <c r="O53" s="508"/>
      <c r="P53" s="83" t="s">
        <v>14</v>
      </c>
      <c r="Q53" s="508" t="str">
        <f>X7</f>
        <v>Malenda+Fleško</v>
      </c>
      <c r="R53" s="513"/>
      <c r="T53" s="62" t="s">
        <v>76</v>
      </c>
      <c r="U53" s="70">
        <v>284</v>
      </c>
      <c r="V53" s="463">
        <v>338</v>
      </c>
      <c r="W53" s="71">
        <v>299</v>
      </c>
      <c r="X53" s="463">
        <v>358</v>
      </c>
      <c r="Y53" s="71">
        <v>320</v>
      </c>
      <c r="Z53" s="72"/>
      <c r="AA53" s="464">
        <v>317</v>
      </c>
      <c r="AB53" s="19">
        <v>1916</v>
      </c>
      <c r="AC53" s="343">
        <v>319.3333333333333</v>
      </c>
      <c r="AD53" s="10">
        <v>11.5</v>
      </c>
      <c r="AE53" s="347"/>
      <c r="AF53" s="338">
        <v>4</v>
      </c>
    </row>
    <row r="54" spans="1:32" ht="30" customHeight="1">
      <c r="A54" s="96" t="s">
        <v>7</v>
      </c>
      <c r="B54" s="507" t="str">
        <f>X7</f>
        <v>Malenda+Fleško</v>
      </c>
      <c r="C54" s="508" t="s">
        <v>13</v>
      </c>
      <c r="D54" s="83" t="s">
        <v>14</v>
      </c>
      <c r="E54" s="508" t="str">
        <f>AH7</f>
        <v>Mazur+Rozmarin</v>
      </c>
      <c r="F54" s="512"/>
      <c r="G54" s="99"/>
      <c r="H54" s="507" t="str">
        <f>AD7</f>
        <v>Müller+Pazdera</v>
      </c>
      <c r="I54" s="508"/>
      <c r="J54" s="83" t="s">
        <v>14</v>
      </c>
      <c r="K54" s="508" t="str">
        <f>U7</f>
        <v>Motyka+Chlopčík</v>
      </c>
      <c r="L54" s="512"/>
      <c r="M54" s="99"/>
      <c r="N54" s="507" t="str">
        <f>AH7</f>
        <v>Mazur+Rozmarin</v>
      </c>
      <c r="O54" s="508"/>
      <c r="P54" s="83" t="s">
        <v>14</v>
      </c>
      <c r="Q54" s="508" t="str">
        <f>AA7</f>
        <v>Brož+Marek</v>
      </c>
      <c r="R54" s="513"/>
      <c r="T54" s="63" t="s">
        <v>87</v>
      </c>
      <c r="U54" s="465">
        <v>341</v>
      </c>
      <c r="V54" s="71">
        <v>336</v>
      </c>
      <c r="W54" s="71">
        <v>350</v>
      </c>
      <c r="X54" s="463">
        <v>334</v>
      </c>
      <c r="Y54" s="71">
        <v>347</v>
      </c>
      <c r="Z54" s="74">
        <v>332</v>
      </c>
      <c r="AA54" s="75"/>
      <c r="AB54" s="19">
        <v>2040</v>
      </c>
      <c r="AC54" s="343">
        <v>340</v>
      </c>
      <c r="AD54" s="10">
        <v>9.5</v>
      </c>
      <c r="AE54" s="347"/>
      <c r="AF54" s="338">
        <v>6</v>
      </c>
    </row>
    <row r="55" spans="1:32" ht="30" customHeight="1">
      <c r="A55" s="96" t="s">
        <v>8</v>
      </c>
      <c r="B55" s="507" t="str">
        <f>AA7</f>
        <v>Brož+Marek</v>
      </c>
      <c r="C55" s="508" t="s">
        <v>13</v>
      </c>
      <c r="D55" s="83" t="s">
        <v>14</v>
      </c>
      <c r="E55" s="508" t="str">
        <f>T7</f>
        <v>Mihulka+Zářecký</v>
      </c>
      <c r="F55" s="512"/>
      <c r="G55" s="99"/>
      <c r="H55" s="507" t="str">
        <f>AH7</f>
        <v>Mazur+Rozmarin</v>
      </c>
      <c r="I55" s="508"/>
      <c r="J55" s="83" t="s">
        <v>14</v>
      </c>
      <c r="K55" s="508" t="str">
        <f>X7</f>
        <v>Malenda+Fleško</v>
      </c>
      <c r="L55" s="512"/>
      <c r="M55" s="99"/>
      <c r="N55" s="507" t="str">
        <f>U7</f>
        <v>Motyka+Chlopčík</v>
      </c>
      <c r="O55" s="508"/>
      <c r="P55" s="83" t="s">
        <v>14</v>
      </c>
      <c r="Q55" s="508" t="str">
        <f>AH7</f>
        <v>Mazur+Rozmarin</v>
      </c>
      <c r="R55" s="513"/>
      <c r="T55" s="63" t="s">
        <v>86</v>
      </c>
      <c r="U55" s="70">
        <v>333</v>
      </c>
      <c r="V55" s="71">
        <v>372</v>
      </c>
      <c r="W55" s="71">
        <v>329</v>
      </c>
      <c r="X55" s="463">
        <v>365</v>
      </c>
      <c r="Y55" s="76"/>
      <c r="Z55" s="466">
        <v>356</v>
      </c>
      <c r="AA55" s="73">
        <v>269</v>
      </c>
      <c r="AB55" s="19">
        <v>2024</v>
      </c>
      <c r="AC55" s="343">
        <v>337.3333333333333</v>
      </c>
      <c r="AD55" s="10">
        <v>10</v>
      </c>
      <c r="AE55" s="347"/>
      <c r="AF55" s="338">
        <v>5</v>
      </c>
    </row>
    <row r="56" spans="1:32" ht="30" customHeight="1">
      <c r="A56" s="96" t="s">
        <v>9</v>
      </c>
      <c r="B56" s="507" t="str">
        <f>U7</f>
        <v>Motyka+Chlopčík</v>
      </c>
      <c r="C56" s="508" t="s">
        <v>13</v>
      </c>
      <c r="D56" s="83" t="s">
        <v>14</v>
      </c>
      <c r="E56" s="508" t="str">
        <f>AH7</f>
        <v>Mazur+Rozmarin</v>
      </c>
      <c r="F56" s="512"/>
      <c r="G56" s="99"/>
      <c r="H56" s="507" t="str">
        <f>AK7</f>
        <v>Flemmr+Kalab</v>
      </c>
      <c r="I56" s="508"/>
      <c r="J56" s="83" t="s">
        <v>14</v>
      </c>
      <c r="K56" s="508" t="str">
        <f>AD7</f>
        <v>Müller+Pazdera</v>
      </c>
      <c r="L56" s="512"/>
      <c r="M56" s="99"/>
      <c r="N56" s="507" t="str">
        <f>T7</f>
        <v>Mihulka+Zářecký</v>
      </c>
      <c r="O56" s="508"/>
      <c r="P56" s="83" t="s">
        <v>14</v>
      </c>
      <c r="Q56" s="508" t="str">
        <f>X7</f>
        <v>Malenda+Fleško</v>
      </c>
      <c r="R56" s="513"/>
      <c r="T56" s="63" t="s">
        <v>79</v>
      </c>
      <c r="U56" s="70">
        <v>377</v>
      </c>
      <c r="V56" s="463">
        <v>403</v>
      </c>
      <c r="W56" s="463">
        <v>338</v>
      </c>
      <c r="X56" s="76"/>
      <c r="Y56" s="463">
        <v>318</v>
      </c>
      <c r="Z56" s="466">
        <v>336</v>
      </c>
      <c r="AA56" s="464">
        <v>368</v>
      </c>
      <c r="AB56" s="19">
        <v>2140</v>
      </c>
      <c r="AC56" s="343">
        <v>356.6666666666667</v>
      </c>
      <c r="AD56" s="10">
        <v>18</v>
      </c>
      <c r="AE56" s="347"/>
      <c r="AF56" s="338">
        <v>1</v>
      </c>
    </row>
    <row r="57" spans="1:32" ht="30" customHeight="1">
      <c r="A57" s="96" t="s">
        <v>10</v>
      </c>
      <c r="B57" s="507" t="str">
        <f>X7</f>
        <v>Malenda+Fleško</v>
      </c>
      <c r="C57" s="508" t="s">
        <v>13</v>
      </c>
      <c r="D57" s="83" t="s">
        <v>14</v>
      </c>
      <c r="E57" s="508" t="str">
        <f>AD7</f>
        <v>Müller+Pazdera</v>
      </c>
      <c r="F57" s="512"/>
      <c r="G57" s="99"/>
      <c r="H57" s="507" t="str">
        <f>T7</f>
        <v>Mihulka+Zářecký</v>
      </c>
      <c r="I57" s="508"/>
      <c r="J57" s="83" t="s">
        <v>14</v>
      </c>
      <c r="K57" s="508" t="str">
        <f>AH7</f>
        <v>Mazur+Rozmarin</v>
      </c>
      <c r="L57" s="512"/>
      <c r="M57" s="99"/>
      <c r="N57" s="507" t="str">
        <f>AK7</f>
        <v>Flemmr+Kalab</v>
      </c>
      <c r="O57" s="508"/>
      <c r="P57" s="83" t="s">
        <v>14</v>
      </c>
      <c r="Q57" s="508" t="str">
        <f>AA7</f>
        <v>Brož+Marek</v>
      </c>
      <c r="R57" s="513"/>
      <c r="T57" s="64" t="s">
        <v>80</v>
      </c>
      <c r="U57" s="465">
        <v>393</v>
      </c>
      <c r="V57" s="76"/>
      <c r="W57" s="463">
        <v>333</v>
      </c>
      <c r="X57" s="71">
        <v>298</v>
      </c>
      <c r="Y57" s="463">
        <v>384</v>
      </c>
      <c r="Z57" s="466">
        <v>384</v>
      </c>
      <c r="AA57" s="73">
        <v>335</v>
      </c>
      <c r="AB57" s="19">
        <v>2127</v>
      </c>
      <c r="AC57" s="343">
        <v>354.5</v>
      </c>
      <c r="AD57" s="10">
        <v>13</v>
      </c>
      <c r="AE57" s="347"/>
      <c r="AF57" s="338">
        <v>3</v>
      </c>
    </row>
    <row r="58" spans="1:32" ht="30" customHeight="1" thickBot="1">
      <c r="A58" s="97" t="s">
        <v>11</v>
      </c>
      <c r="B58" s="517" t="str">
        <f>AH7</f>
        <v>Mazur+Rozmarin</v>
      </c>
      <c r="C58" s="518"/>
      <c r="D58" s="84" t="s">
        <v>14</v>
      </c>
      <c r="E58" s="515" t="str">
        <f>AK7</f>
        <v>Flemmr+Kalab</v>
      </c>
      <c r="F58" s="519"/>
      <c r="G58" s="100"/>
      <c r="H58" s="520" t="str">
        <f>AA7</f>
        <v>Brož+Marek</v>
      </c>
      <c r="I58" s="515"/>
      <c r="J58" s="84" t="s">
        <v>14</v>
      </c>
      <c r="K58" s="515" t="str">
        <f>U7</f>
        <v>Motyka+Chlopčík</v>
      </c>
      <c r="L58" s="519"/>
      <c r="M58" s="100"/>
      <c r="N58" s="520" t="str">
        <f>AD7</f>
        <v>Müller+Pazdera</v>
      </c>
      <c r="O58" s="515"/>
      <c r="P58" s="84" t="s">
        <v>14</v>
      </c>
      <c r="Q58" s="515" t="str">
        <f>T7</f>
        <v>Mihulka+Zářecký</v>
      </c>
      <c r="R58" s="516"/>
      <c r="T58" s="65" t="s">
        <v>81</v>
      </c>
      <c r="U58" s="103"/>
      <c r="V58" s="77">
        <v>279</v>
      </c>
      <c r="W58" s="467">
        <v>357</v>
      </c>
      <c r="X58" s="78">
        <v>321</v>
      </c>
      <c r="Y58" s="78">
        <v>278</v>
      </c>
      <c r="Z58" s="79">
        <v>310</v>
      </c>
      <c r="AA58" s="468">
        <v>348</v>
      </c>
      <c r="AB58" s="20">
        <v>1893</v>
      </c>
      <c r="AC58" s="344">
        <v>315.5</v>
      </c>
      <c r="AD58" s="13">
        <v>7</v>
      </c>
      <c r="AE58" s="348"/>
      <c r="AF58" s="340">
        <v>7</v>
      </c>
    </row>
    <row r="59" ht="13.5" thickTop="1"/>
    <row r="60" spans="23:30" ht="12.75">
      <c r="W60" s="491" t="s">
        <v>73</v>
      </c>
      <c r="X60" s="491"/>
      <c r="Y60" s="491"/>
      <c r="Z60" s="491"/>
      <c r="AA60" s="491"/>
      <c r="AB60" s="491"/>
      <c r="AD60">
        <f>SUM(AD52:AD59)</f>
        <v>84</v>
      </c>
    </row>
    <row r="62" spans="19:39" ht="59.25" thickBot="1">
      <c r="S62" s="25"/>
      <c r="T62" s="25"/>
      <c r="U62" s="521" t="s">
        <v>33</v>
      </c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2"/>
      <c r="AH62" s="522"/>
      <c r="AI62" s="522"/>
      <c r="AJ62" s="522"/>
      <c r="AK62" s="522"/>
      <c r="AL62" s="25"/>
      <c r="AM62" s="26"/>
    </row>
    <row r="63" spans="19:37" ht="24.75" thickBot="1" thickTop="1">
      <c r="S63" s="27"/>
      <c r="T63" s="28"/>
      <c r="U63" s="29"/>
      <c r="V63" s="29"/>
      <c r="W63" s="29"/>
      <c r="X63" s="29"/>
      <c r="Y63" s="29"/>
      <c r="Z63" s="29"/>
      <c r="AA63" s="29"/>
      <c r="AB63" s="523" t="s">
        <v>34</v>
      </c>
      <c r="AC63" s="523" t="s">
        <v>35</v>
      </c>
      <c r="AD63" s="523" t="s">
        <v>36</v>
      </c>
      <c r="AE63" s="270"/>
      <c r="AF63" s="525" t="s">
        <v>54</v>
      </c>
      <c r="AG63" s="526"/>
      <c r="AH63" s="526"/>
      <c r="AI63" s="527"/>
      <c r="AJ63" s="189"/>
      <c r="AK63" s="189"/>
    </row>
    <row r="64" spans="19:37" ht="14.25" thickBot="1" thickTop="1">
      <c r="S64" s="30"/>
      <c r="T64" s="31"/>
      <c r="U64" s="32"/>
      <c r="V64" s="32"/>
      <c r="W64" s="32"/>
      <c r="X64" s="32"/>
      <c r="Y64" s="32"/>
      <c r="Z64" s="32"/>
      <c r="AA64" s="32"/>
      <c r="AB64" s="523"/>
      <c r="AC64" s="523"/>
      <c r="AD64" s="523"/>
      <c r="AE64" s="139"/>
      <c r="AF64" s="528" t="s">
        <v>55</v>
      </c>
      <c r="AG64" s="528" t="s">
        <v>56</v>
      </c>
      <c r="AH64" s="528" t="s">
        <v>57</v>
      </c>
      <c r="AI64" s="528" t="s">
        <v>36</v>
      </c>
      <c r="AJ64" s="189"/>
      <c r="AK64" s="189"/>
    </row>
    <row r="65" spans="19:35" ht="98.25" customHeight="1" thickBot="1" thickTop="1">
      <c r="S65" s="33" t="s">
        <v>37</v>
      </c>
      <c r="T65" s="33" t="s">
        <v>4</v>
      </c>
      <c r="U65" s="27" t="s">
        <v>5</v>
      </c>
      <c r="V65" s="28" t="s">
        <v>6</v>
      </c>
      <c r="W65" s="28" t="s">
        <v>7</v>
      </c>
      <c r="X65" s="28" t="s">
        <v>8</v>
      </c>
      <c r="Y65" s="28" t="s">
        <v>9</v>
      </c>
      <c r="Z65" s="28" t="s">
        <v>10</v>
      </c>
      <c r="AA65" s="28" t="s">
        <v>11</v>
      </c>
      <c r="AB65" s="524"/>
      <c r="AC65" s="524"/>
      <c r="AD65" s="524"/>
      <c r="AE65" s="350"/>
      <c r="AF65" s="529"/>
      <c r="AG65" s="529"/>
      <c r="AH65" s="529"/>
      <c r="AI65" s="529"/>
    </row>
    <row r="66" spans="19:39" ht="21.75" customHeight="1" thickTop="1">
      <c r="S66" s="134" t="s">
        <v>15</v>
      </c>
      <c r="T66" s="351" t="s">
        <v>75</v>
      </c>
      <c r="U66" s="352">
        <v>182</v>
      </c>
      <c r="V66" s="352">
        <v>180</v>
      </c>
      <c r="W66" s="261"/>
      <c r="X66" s="352">
        <v>191</v>
      </c>
      <c r="Y66" s="352">
        <v>219</v>
      </c>
      <c r="Z66" s="352">
        <v>187</v>
      </c>
      <c r="AA66" s="372">
        <v>178</v>
      </c>
      <c r="AB66" s="376">
        <v>1137</v>
      </c>
      <c r="AC66" s="353">
        <v>189.5</v>
      </c>
      <c r="AD66" s="354">
        <v>2</v>
      </c>
      <c r="AE66" s="354"/>
      <c r="AF66" s="355">
        <v>5</v>
      </c>
      <c r="AG66" s="355">
        <v>3</v>
      </c>
      <c r="AH66" s="356">
        <v>8</v>
      </c>
      <c r="AI66" s="357">
        <v>2</v>
      </c>
      <c r="AM66">
        <f>COUNT(U66:AA66)</f>
        <v>6</v>
      </c>
    </row>
    <row r="67" spans="19:35" ht="21.75" customHeight="1">
      <c r="S67" s="86" t="s">
        <v>19</v>
      </c>
      <c r="T67" s="358" t="s">
        <v>75</v>
      </c>
      <c r="U67" s="359">
        <v>139</v>
      </c>
      <c r="V67" s="359">
        <v>223</v>
      </c>
      <c r="W67" s="264"/>
      <c r="X67" s="264">
        <v>155</v>
      </c>
      <c r="Y67" s="359">
        <v>206</v>
      </c>
      <c r="Z67" s="264">
        <v>171</v>
      </c>
      <c r="AA67" s="373">
        <v>175</v>
      </c>
      <c r="AB67" s="377">
        <v>1069</v>
      </c>
      <c r="AC67" s="360">
        <v>178.16666666666666</v>
      </c>
      <c r="AD67" s="361">
        <v>4</v>
      </c>
      <c r="AE67" s="361"/>
      <c r="AF67" s="179">
        <v>4</v>
      </c>
      <c r="AG67" s="179">
        <v>3</v>
      </c>
      <c r="AH67" s="287">
        <v>7</v>
      </c>
      <c r="AI67" s="362">
        <v>5</v>
      </c>
    </row>
    <row r="68" spans="19:35" ht="21.75" customHeight="1">
      <c r="S68" s="86" t="s">
        <v>49</v>
      </c>
      <c r="T68" s="358" t="s">
        <v>76</v>
      </c>
      <c r="U68" s="264">
        <v>150</v>
      </c>
      <c r="V68" s="359">
        <v>166</v>
      </c>
      <c r="W68" s="264">
        <v>155</v>
      </c>
      <c r="X68" s="359">
        <v>184</v>
      </c>
      <c r="Y68" s="264">
        <v>167</v>
      </c>
      <c r="Z68" s="264"/>
      <c r="AA68" s="374">
        <v>143</v>
      </c>
      <c r="AB68" s="377">
        <v>965</v>
      </c>
      <c r="AC68" s="360">
        <v>160.83333333333334</v>
      </c>
      <c r="AD68" s="361">
        <v>11</v>
      </c>
      <c r="AE68" s="361"/>
      <c r="AF68" s="179">
        <v>2</v>
      </c>
      <c r="AG68" s="179">
        <v>3</v>
      </c>
      <c r="AH68" s="287">
        <v>5</v>
      </c>
      <c r="AI68" s="362">
        <v>7</v>
      </c>
    </row>
    <row r="69" spans="19:35" ht="21.75" customHeight="1">
      <c r="S69" s="86" t="s">
        <v>20</v>
      </c>
      <c r="T69" s="358" t="s">
        <v>76</v>
      </c>
      <c r="U69" s="264">
        <v>134</v>
      </c>
      <c r="V69" s="359">
        <v>172</v>
      </c>
      <c r="W69" s="264">
        <v>144</v>
      </c>
      <c r="X69" s="359">
        <v>174</v>
      </c>
      <c r="Y69" s="359">
        <v>153</v>
      </c>
      <c r="Z69" s="264"/>
      <c r="AA69" s="373">
        <v>174</v>
      </c>
      <c r="AB69" s="377">
        <v>951</v>
      </c>
      <c r="AC69" s="360">
        <v>158.5</v>
      </c>
      <c r="AD69" s="361">
        <v>13</v>
      </c>
      <c r="AE69" s="361"/>
      <c r="AF69" s="179">
        <v>3.5</v>
      </c>
      <c r="AG69" s="179">
        <v>3</v>
      </c>
      <c r="AH69" s="287">
        <v>6.5</v>
      </c>
      <c r="AI69" s="362">
        <v>6</v>
      </c>
    </row>
    <row r="70" spans="19:35" ht="21.75" customHeight="1">
      <c r="S70" s="86" t="s">
        <v>16</v>
      </c>
      <c r="T70" s="358" t="s">
        <v>87</v>
      </c>
      <c r="U70" s="264">
        <v>159</v>
      </c>
      <c r="V70" s="264">
        <v>164</v>
      </c>
      <c r="W70" s="359">
        <v>192</v>
      </c>
      <c r="X70" s="359">
        <v>190</v>
      </c>
      <c r="Y70" s="264">
        <v>193</v>
      </c>
      <c r="Z70" s="359">
        <v>159</v>
      </c>
      <c r="AA70" s="374"/>
      <c r="AB70" s="377">
        <v>1057</v>
      </c>
      <c r="AC70" s="360">
        <v>176.16666666666666</v>
      </c>
      <c r="AD70" s="361">
        <v>5</v>
      </c>
      <c r="AE70" s="361"/>
      <c r="AF70" s="179">
        <v>3</v>
      </c>
      <c r="AG70" s="179">
        <v>2</v>
      </c>
      <c r="AH70" s="287">
        <v>5</v>
      </c>
      <c r="AI70" s="362">
        <v>7</v>
      </c>
    </row>
    <row r="71" spans="19:35" ht="21.75" customHeight="1">
      <c r="S71" s="86" t="s">
        <v>21</v>
      </c>
      <c r="T71" s="358" t="s">
        <v>87</v>
      </c>
      <c r="U71" s="359">
        <v>182</v>
      </c>
      <c r="V71" s="359">
        <v>172</v>
      </c>
      <c r="W71" s="264">
        <v>158</v>
      </c>
      <c r="X71" s="359">
        <v>144</v>
      </c>
      <c r="Y71" s="264">
        <v>154</v>
      </c>
      <c r="Z71" s="264">
        <v>173</v>
      </c>
      <c r="AA71" s="374"/>
      <c r="AB71" s="377">
        <v>983</v>
      </c>
      <c r="AC71" s="360">
        <v>163.83333333333334</v>
      </c>
      <c r="AD71" s="361">
        <v>9</v>
      </c>
      <c r="AE71" s="361"/>
      <c r="AF71" s="179">
        <v>2.5</v>
      </c>
      <c r="AG71" s="179">
        <v>2</v>
      </c>
      <c r="AH71" s="287">
        <v>4.5</v>
      </c>
      <c r="AI71" s="362">
        <v>12</v>
      </c>
    </row>
    <row r="72" spans="19:35" ht="21.75" customHeight="1">
      <c r="S72" s="86" t="s">
        <v>17</v>
      </c>
      <c r="T72" s="358" t="s">
        <v>86</v>
      </c>
      <c r="U72" s="359">
        <v>160</v>
      </c>
      <c r="V72" s="264">
        <v>180</v>
      </c>
      <c r="W72" s="264">
        <v>169</v>
      </c>
      <c r="X72" s="264">
        <v>170</v>
      </c>
      <c r="Y72" s="264"/>
      <c r="Z72" s="359">
        <v>171</v>
      </c>
      <c r="AA72" s="373">
        <v>154</v>
      </c>
      <c r="AB72" s="377">
        <v>1004</v>
      </c>
      <c r="AC72" s="360">
        <v>167.33333333333334</v>
      </c>
      <c r="AD72" s="361">
        <v>8</v>
      </c>
      <c r="AE72" s="361"/>
      <c r="AF72" s="179">
        <v>3</v>
      </c>
      <c r="AG72" s="179">
        <v>2</v>
      </c>
      <c r="AH72" s="287">
        <v>5</v>
      </c>
      <c r="AI72" s="362">
        <v>7</v>
      </c>
    </row>
    <row r="73" spans="19:35" ht="21.75" customHeight="1">
      <c r="S73" s="86" t="s">
        <v>27</v>
      </c>
      <c r="T73" s="358" t="s">
        <v>86</v>
      </c>
      <c r="U73" s="264">
        <v>173</v>
      </c>
      <c r="V73" s="264">
        <v>192</v>
      </c>
      <c r="W73" s="359">
        <v>160</v>
      </c>
      <c r="X73" s="359">
        <v>195</v>
      </c>
      <c r="Y73" s="264"/>
      <c r="Z73" s="359">
        <v>185</v>
      </c>
      <c r="AA73" s="374">
        <v>115</v>
      </c>
      <c r="AB73" s="377">
        <v>1020</v>
      </c>
      <c r="AC73" s="360">
        <v>170</v>
      </c>
      <c r="AD73" s="361">
        <v>7</v>
      </c>
      <c r="AE73" s="361"/>
      <c r="AF73" s="179">
        <v>3</v>
      </c>
      <c r="AG73" s="179">
        <v>2</v>
      </c>
      <c r="AH73" s="287">
        <v>5</v>
      </c>
      <c r="AI73" s="362">
        <v>7</v>
      </c>
    </row>
    <row r="74" spans="19:35" ht="21.75" customHeight="1">
      <c r="S74" s="86" t="s">
        <v>18</v>
      </c>
      <c r="T74" s="358" t="s">
        <v>79</v>
      </c>
      <c r="U74" s="264">
        <v>179</v>
      </c>
      <c r="V74" s="359">
        <v>199</v>
      </c>
      <c r="W74" s="359">
        <v>170</v>
      </c>
      <c r="X74" s="264"/>
      <c r="Y74" s="264">
        <v>135</v>
      </c>
      <c r="Z74" s="264">
        <v>145</v>
      </c>
      <c r="AA74" s="373">
        <v>203</v>
      </c>
      <c r="AB74" s="377">
        <v>1031</v>
      </c>
      <c r="AC74" s="360">
        <v>171.83333333333334</v>
      </c>
      <c r="AD74" s="361">
        <v>6</v>
      </c>
      <c r="AE74" s="361"/>
      <c r="AF74" s="179">
        <v>3</v>
      </c>
      <c r="AG74" s="179">
        <v>5</v>
      </c>
      <c r="AH74" s="287">
        <v>8</v>
      </c>
      <c r="AI74" s="362">
        <v>2</v>
      </c>
    </row>
    <row r="75" spans="19:35" ht="21.75" customHeight="1">
      <c r="S75" s="86" t="s">
        <v>24</v>
      </c>
      <c r="T75" s="358" t="s">
        <v>79</v>
      </c>
      <c r="U75" s="359">
        <v>198</v>
      </c>
      <c r="V75" s="359">
        <v>204</v>
      </c>
      <c r="W75" s="359">
        <v>168</v>
      </c>
      <c r="X75" s="264"/>
      <c r="Y75" s="359">
        <v>183</v>
      </c>
      <c r="Z75" s="359">
        <v>191</v>
      </c>
      <c r="AA75" s="374">
        <v>165</v>
      </c>
      <c r="AB75" s="377">
        <v>1109</v>
      </c>
      <c r="AC75" s="360">
        <v>184.83333333333334</v>
      </c>
      <c r="AD75" s="361">
        <v>3</v>
      </c>
      <c r="AE75" s="361"/>
      <c r="AF75" s="179">
        <v>5</v>
      </c>
      <c r="AG75" s="179">
        <v>5</v>
      </c>
      <c r="AH75" s="287">
        <v>10</v>
      </c>
      <c r="AI75" s="362">
        <v>1</v>
      </c>
    </row>
    <row r="76" spans="19:35" ht="21.75" customHeight="1">
      <c r="S76" s="86" t="s">
        <v>50</v>
      </c>
      <c r="T76" s="358" t="s">
        <v>80</v>
      </c>
      <c r="U76" s="359">
        <v>212</v>
      </c>
      <c r="V76" s="264"/>
      <c r="W76" s="359">
        <v>174</v>
      </c>
      <c r="X76" s="264">
        <v>159</v>
      </c>
      <c r="Y76" s="359">
        <v>236</v>
      </c>
      <c r="Z76" s="264">
        <v>182</v>
      </c>
      <c r="AA76" s="373">
        <v>199</v>
      </c>
      <c r="AB76" s="377">
        <v>1162</v>
      </c>
      <c r="AC76" s="360">
        <v>193.66666666666666</v>
      </c>
      <c r="AD76" s="361">
        <v>1</v>
      </c>
      <c r="AE76" s="361"/>
      <c r="AF76" s="179">
        <v>4</v>
      </c>
      <c r="AG76" s="179">
        <v>4</v>
      </c>
      <c r="AH76" s="287">
        <v>8</v>
      </c>
      <c r="AI76" s="362">
        <v>2</v>
      </c>
    </row>
    <row r="77" spans="19:35" ht="21.75" customHeight="1">
      <c r="S77" s="86" t="s">
        <v>23</v>
      </c>
      <c r="T77" s="358" t="s">
        <v>80</v>
      </c>
      <c r="U77" s="264">
        <v>181</v>
      </c>
      <c r="V77" s="264"/>
      <c r="W77" s="264">
        <v>159</v>
      </c>
      <c r="X77" s="264">
        <v>139</v>
      </c>
      <c r="Y77" s="264">
        <v>148</v>
      </c>
      <c r="Z77" s="359">
        <v>202</v>
      </c>
      <c r="AA77" s="374">
        <v>136</v>
      </c>
      <c r="AB77" s="377">
        <v>965</v>
      </c>
      <c r="AC77" s="360">
        <v>160.83333333333334</v>
      </c>
      <c r="AD77" s="361">
        <v>11</v>
      </c>
      <c r="AE77" s="361"/>
      <c r="AF77" s="179">
        <v>1</v>
      </c>
      <c r="AG77" s="179">
        <v>4</v>
      </c>
      <c r="AH77" s="287">
        <v>5</v>
      </c>
      <c r="AI77" s="362">
        <v>7</v>
      </c>
    </row>
    <row r="78" spans="19:35" ht="21.75" customHeight="1">
      <c r="S78" s="86" t="s">
        <v>25</v>
      </c>
      <c r="T78" s="358" t="s">
        <v>81</v>
      </c>
      <c r="U78" s="264"/>
      <c r="V78" s="264">
        <v>127</v>
      </c>
      <c r="W78" s="359">
        <v>182</v>
      </c>
      <c r="X78" s="264">
        <v>155</v>
      </c>
      <c r="Y78" s="264">
        <v>121</v>
      </c>
      <c r="Z78" s="264">
        <v>160</v>
      </c>
      <c r="AA78" s="373">
        <v>180</v>
      </c>
      <c r="AB78" s="377">
        <v>925</v>
      </c>
      <c r="AC78" s="360">
        <v>154.16666666666666</v>
      </c>
      <c r="AD78" s="361">
        <v>14</v>
      </c>
      <c r="AE78" s="361"/>
      <c r="AF78" s="363">
        <v>2</v>
      </c>
      <c r="AG78" s="363">
        <v>2</v>
      </c>
      <c r="AH78" s="287">
        <v>4</v>
      </c>
      <c r="AI78" s="362">
        <v>13</v>
      </c>
    </row>
    <row r="79" spans="19:35" ht="21.75" customHeight="1" thickBot="1">
      <c r="S79" s="137" t="s">
        <v>26</v>
      </c>
      <c r="T79" s="365" t="s">
        <v>81</v>
      </c>
      <c r="U79" s="268"/>
      <c r="V79" s="268">
        <v>152</v>
      </c>
      <c r="W79" s="268">
        <v>175</v>
      </c>
      <c r="X79" s="268">
        <v>166</v>
      </c>
      <c r="Y79" s="366">
        <v>157</v>
      </c>
      <c r="Z79" s="268">
        <v>150</v>
      </c>
      <c r="AA79" s="375">
        <v>168</v>
      </c>
      <c r="AB79" s="378">
        <v>968</v>
      </c>
      <c r="AC79" s="367">
        <v>161.33333333333334</v>
      </c>
      <c r="AD79" s="368">
        <v>10</v>
      </c>
      <c r="AE79" s="368"/>
      <c r="AF79" s="369">
        <v>1</v>
      </c>
      <c r="AG79" s="369">
        <v>2</v>
      </c>
      <c r="AH79" s="370">
        <v>3</v>
      </c>
      <c r="AI79" s="362">
        <v>14</v>
      </c>
    </row>
    <row r="80" spans="32:33" ht="21.75" customHeight="1" thickTop="1">
      <c r="AF80">
        <f>SUM(AF66:AF79)</f>
        <v>42</v>
      </c>
      <c r="AG80">
        <f>SUM(AG66:AG79)</f>
        <v>42</v>
      </c>
    </row>
    <row r="81" ht="21.75" customHeight="1">
      <c r="AH81">
        <f>SUM(AH66:AH80)</f>
        <v>84</v>
      </c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</sheetData>
  <sheetProtection/>
  <mergeCells count="95">
    <mergeCell ref="N3:R3"/>
    <mergeCell ref="W60:AB60"/>
    <mergeCell ref="U62:AK62"/>
    <mergeCell ref="AB63:AB65"/>
    <mergeCell ref="AC63:AC65"/>
    <mergeCell ref="AD63:AD65"/>
    <mergeCell ref="AF63:AI63"/>
    <mergeCell ref="AF64:AF65"/>
    <mergeCell ref="AG64:AG65"/>
    <mergeCell ref="AH64:AH65"/>
    <mergeCell ref="AI64:AI65"/>
    <mergeCell ref="Q58:R58"/>
    <mergeCell ref="B57:C57"/>
    <mergeCell ref="E57:F57"/>
    <mergeCell ref="H57:I57"/>
    <mergeCell ref="K57:L57"/>
    <mergeCell ref="N57:O57"/>
    <mergeCell ref="Q57:R57"/>
    <mergeCell ref="B58:C58"/>
    <mergeCell ref="E58:F58"/>
    <mergeCell ref="H58:I58"/>
    <mergeCell ref="K58:L58"/>
    <mergeCell ref="N58:O58"/>
    <mergeCell ref="Q56:R56"/>
    <mergeCell ref="B55:C55"/>
    <mergeCell ref="E55:F55"/>
    <mergeCell ref="H55:I55"/>
    <mergeCell ref="K55:L55"/>
    <mergeCell ref="N55:O55"/>
    <mergeCell ref="Q55:R55"/>
    <mergeCell ref="B56:C56"/>
    <mergeCell ref="E56:F56"/>
    <mergeCell ref="H56:I56"/>
    <mergeCell ref="K56:L56"/>
    <mergeCell ref="N56:O56"/>
    <mergeCell ref="K54:L54"/>
    <mergeCell ref="N54:O54"/>
    <mergeCell ref="N52:O52"/>
    <mergeCell ref="Q52:R52"/>
    <mergeCell ref="Q54:R54"/>
    <mergeCell ref="AF47:AF49"/>
    <mergeCell ref="B49:R49"/>
    <mergeCell ref="B54:C54"/>
    <mergeCell ref="B52:C52"/>
    <mergeCell ref="E52:F52"/>
    <mergeCell ref="H52:I52"/>
    <mergeCell ref="K52:L52"/>
    <mergeCell ref="AB47:AB49"/>
    <mergeCell ref="B53:C53"/>
    <mergeCell ref="E53:F53"/>
    <mergeCell ref="H53:I53"/>
    <mergeCell ref="K53:L53"/>
    <mergeCell ref="N53:O53"/>
    <mergeCell ref="Q53:R53"/>
    <mergeCell ref="E54:F54"/>
    <mergeCell ref="H54:I54"/>
    <mergeCell ref="AC47:AC49"/>
    <mergeCell ref="AD47:AD49"/>
    <mergeCell ref="B51:F51"/>
    <mergeCell ref="H51:L51"/>
    <mergeCell ref="N51:R51"/>
    <mergeCell ref="A35:A39"/>
    <mergeCell ref="A41:A45"/>
    <mergeCell ref="AH8:AJ8"/>
    <mergeCell ref="AK8:AM8"/>
    <mergeCell ref="U9:W9"/>
    <mergeCell ref="X9:Z9"/>
    <mergeCell ref="AA9:AC9"/>
    <mergeCell ref="AD9:AG9"/>
    <mergeCell ref="AH9:AJ9"/>
    <mergeCell ref="AK9:AM9"/>
    <mergeCell ref="AK10:AM10"/>
    <mergeCell ref="A11:A15"/>
    <mergeCell ref="AK11:AM11"/>
    <mergeCell ref="A17:A21"/>
    <mergeCell ref="A23:A27"/>
    <mergeCell ref="A29:A33"/>
    <mergeCell ref="AH5:AJ6"/>
    <mergeCell ref="AK5:AM6"/>
    <mergeCell ref="U7:W7"/>
    <mergeCell ref="X7:Z7"/>
    <mergeCell ref="AA7:AC7"/>
    <mergeCell ref="AD7:AG7"/>
    <mergeCell ref="AH7:AJ7"/>
    <mergeCell ref="AK7:AM7"/>
    <mergeCell ref="AD5:AG6"/>
    <mergeCell ref="AA5:AC6"/>
    <mergeCell ref="AD8:AG8"/>
    <mergeCell ref="U8:W8"/>
    <mergeCell ref="X8:Z8"/>
    <mergeCell ref="AA8:AC8"/>
    <mergeCell ref="A5:A9"/>
    <mergeCell ref="T5:T6"/>
    <mergeCell ref="U5:W6"/>
    <mergeCell ref="X5:Z6"/>
  </mergeCells>
  <dataValidations count="5">
    <dataValidation allowBlank="1" showInputMessage="1" showErrorMessage="1" sqref="B5 N29 R41 H35 F23 L11"/>
    <dataValidation type="list" allowBlank="1" showInputMessage="1" showErrorMessage="1" sqref="S44:V45">
      <formula1>$X$47:$X$51</formula1>
      <formula2>0</formula2>
    </dataValidation>
    <dataValidation type="list" allowBlank="1" showInputMessage="1" showErrorMessage="1" sqref="S26:S27 S8:S9 T50:V51">
      <formula1>#REF!</formula1>
      <formula2>0</formula2>
    </dataValidation>
    <dataValidation type="list" allowBlank="1" showInputMessage="1" showErrorMessage="1" sqref="S38:V39 S20:V21">
      <formula1>$AA$47:$AA$51</formula1>
      <formula2>0</formula2>
    </dataValidation>
    <dataValidation type="list" allowBlank="1" showInputMessage="1" showErrorMessage="1" sqref="S14:S15 S32:S33">
      <formula1>$Z$47:$Z$51</formula1>
      <formula2>0</formula2>
    </dataValidation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L81"/>
  <sheetViews>
    <sheetView zoomScale="75" zoomScaleNormal="75" zoomScalePageLayoutView="0" workbookViewId="0" topLeftCell="A1">
      <selection activeCell="N3" sqref="N3:R3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3" width="5.7109375" style="0" customWidth="1"/>
    <col min="4" max="4" width="1.421875" style="0" customWidth="1"/>
    <col min="5" max="5" width="5.7109375" style="0" customWidth="1"/>
    <col min="6" max="6" width="13.7109375" style="0" customWidth="1"/>
    <col min="7" max="7" width="3.140625" style="0" customWidth="1"/>
    <col min="8" max="8" width="13.7109375" style="0" customWidth="1"/>
    <col min="9" max="9" width="5.7109375" style="0" customWidth="1"/>
    <col min="10" max="10" width="1.421875" style="0" customWidth="1"/>
    <col min="11" max="11" width="5.7109375" style="0" customWidth="1"/>
    <col min="12" max="12" width="13.7109375" style="0" customWidth="1"/>
    <col min="13" max="13" width="3.28125" style="0" customWidth="1"/>
    <col min="14" max="14" width="13.7109375" style="0" customWidth="1"/>
    <col min="15" max="15" width="5.7109375" style="0" customWidth="1"/>
    <col min="16" max="16" width="1.421875" style="0" customWidth="1"/>
    <col min="17" max="17" width="5.7109375" style="0" customWidth="1"/>
    <col min="18" max="18" width="13.7109375" style="0" customWidth="1"/>
    <col min="19" max="19" width="20.7109375" style="0" customWidth="1"/>
    <col min="20" max="20" width="24.7109375" style="0" customWidth="1"/>
    <col min="21" max="27" width="8.7109375" style="0" customWidth="1"/>
    <col min="28" max="30" width="10.7109375" style="0" customWidth="1"/>
    <col min="31" max="38" width="8.7109375" style="0" customWidth="1"/>
    <col min="39" max="43" width="15.7109375" style="0" customWidth="1"/>
  </cols>
  <sheetData>
    <row r="3" spans="14:18" ht="49.5" customHeight="1">
      <c r="N3" s="611">
        <v>42837</v>
      </c>
      <c r="O3" s="611"/>
      <c r="P3" s="611"/>
      <c r="Q3" s="611"/>
      <c r="R3" s="611"/>
    </row>
    <row r="5" spans="1:38" ht="18" customHeight="1">
      <c r="A5" s="530" t="s">
        <v>5</v>
      </c>
      <c r="B5" s="41" t="s">
        <v>15</v>
      </c>
      <c r="C5" s="56">
        <v>3</v>
      </c>
      <c r="D5" s="52" t="s">
        <v>14</v>
      </c>
      <c r="E5" s="56">
        <v>1</v>
      </c>
      <c r="F5" s="41" t="s">
        <v>49</v>
      </c>
      <c r="G5" s="21"/>
      <c r="H5" s="41" t="s">
        <v>59</v>
      </c>
      <c r="I5" s="56">
        <v>0</v>
      </c>
      <c r="J5" s="52" t="s">
        <v>14</v>
      </c>
      <c r="K5" s="56">
        <v>4</v>
      </c>
      <c r="L5" s="41" t="s">
        <v>17</v>
      </c>
      <c r="M5" s="21"/>
      <c r="N5" s="41" t="s">
        <v>18</v>
      </c>
      <c r="O5" s="56">
        <v>0</v>
      </c>
      <c r="P5" s="52" t="s">
        <v>14</v>
      </c>
      <c r="Q5" s="56">
        <v>4</v>
      </c>
      <c r="R5" s="41" t="s">
        <v>50</v>
      </c>
      <c r="S5" s="57"/>
      <c r="T5" s="489">
        <v>1</v>
      </c>
      <c r="U5" s="489">
        <v>2</v>
      </c>
      <c r="V5" s="491"/>
      <c r="W5" s="491"/>
      <c r="X5" s="489">
        <v>3</v>
      </c>
      <c r="Y5" s="491"/>
      <c r="Z5" s="491"/>
      <c r="AA5" s="489">
        <v>4</v>
      </c>
      <c r="AB5" s="491"/>
      <c r="AC5" s="491"/>
      <c r="AD5" s="489">
        <v>5</v>
      </c>
      <c r="AE5" s="491"/>
      <c r="AF5" s="491"/>
      <c r="AG5" s="489">
        <v>6</v>
      </c>
      <c r="AH5" s="491"/>
      <c r="AI5" s="491"/>
      <c r="AJ5" s="489">
        <v>7</v>
      </c>
      <c r="AK5" s="491"/>
      <c r="AL5" s="491"/>
    </row>
    <row r="6" spans="1:38" ht="9" customHeight="1" thickBot="1">
      <c r="A6" s="530"/>
      <c r="B6" s="42" t="s">
        <v>48</v>
      </c>
      <c r="C6" s="43"/>
      <c r="D6" s="44"/>
      <c r="E6" s="43"/>
      <c r="F6" s="42" t="s">
        <v>48</v>
      </c>
      <c r="G6" s="21"/>
      <c r="H6" s="42" t="s">
        <v>48</v>
      </c>
      <c r="I6" s="43"/>
      <c r="J6" s="44"/>
      <c r="K6" s="43"/>
      <c r="L6" s="42" t="s">
        <v>48</v>
      </c>
      <c r="M6" s="21"/>
      <c r="N6" s="42" t="s">
        <v>48</v>
      </c>
      <c r="O6" s="43"/>
      <c r="P6" s="44"/>
      <c r="Q6" s="43"/>
      <c r="R6" s="42" t="s">
        <v>48</v>
      </c>
      <c r="S6" s="57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</row>
    <row r="7" spans="1:38" ht="18" customHeight="1" thickBot="1" thickTop="1">
      <c r="A7" s="530"/>
      <c r="B7" s="45" t="s">
        <v>19</v>
      </c>
      <c r="C7" s="54">
        <v>377</v>
      </c>
      <c r="D7" s="46" t="s">
        <v>14</v>
      </c>
      <c r="E7" s="54">
        <v>329</v>
      </c>
      <c r="F7" s="45" t="s">
        <v>20</v>
      </c>
      <c r="G7" s="21"/>
      <c r="H7" s="102" t="s">
        <v>21</v>
      </c>
      <c r="I7" s="54">
        <v>331</v>
      </c>
      <c r="J7" s="46" t="s">
        <v>14</v>
      </c>
      <c r="K7" s="54">
        <v>347</v>
      </c>
      <c r="L7" s="102" t="s">
        <v>60</v>
      </c>
      <c r="M7" s="21"/>
      <c r="N7" s="102" t="s">
        <v>24</v>
      </c>
      <c r="O7" s="54">
        <v>352</v>
      </c>
      <c r="P7" s="46" t="s">
        <v>14</v>
      </c>
      <c r="Q7" s="54">
        <v>423</v>
      </c>
      <c r="R7" s="102" t="s">
        <v>23</v>
      </c>
      <c r="S7" s="57"/>
      <c r="T7" s="91" t="str">
        <f>CONCATENATE(T8,"+",T9)</f>
        <v>Mihulka+Zářecký</v>
      </c>
      <c r="U7" s="492" t="str">
        <f>CONCATENATE(U8,"+",U9)</f>
        <v>Motyka+Chlopčík</v>
      </c>
      <c r="V7" s="493"/>
      <c r="W7" s="493"/>
      <c r="X7" s="492" t="str">
        <f>CONCATENATE(X8,"+",X9)</f>
        <v>Klus+Fleško</v>
      </c>
      <c r="Y7" s="493"/>
      <c r="Z7" s="493"/>
      <c r="AA7" s="492" t="str">
        <f>CONCATENATE(AA8,"+",AA9)</f>
        <v>Brož+Exnar</v>
      </c>
      <c r="AB7" s="493"/>
      <c r="AC7" s="493"/>
      <c r="AD7" s="492" t="str">
        <f>CONCATENATE(AD8,"+",AD9)</f>
        <v>Müller+Pazdera</v>
      </c>
      <c r="AE7" s="493"/>
      <c r="AF7" s="493"/>
      <c r="AG7" s="492" t="str">
        <f>CONCATENATE(AG8,"+",AG9)</f>
        <v>Mazur+Rozmarin</v>
      </c>
      <c r="AH7" s="493"/>
      <c r="AI7" s="493"/>
      <c r="AJ7" s="492" t="str">
        <f>CONCATENATE(AJ8,"+",AJ9)</f>
        <v>Flemmr+Kalab</v>
      </c>
      <c r="AK7" s="493"/>
      <c r="AL7" s="494"/>
    </row>
    <row r="8" spans="1:38" ht="15" customHeight="1" thickTop="1">
      <c r="A8" s="530"/>
      <c r="B8" s="39" t="s">
        <v>15</v>
      </c>
      <c r="C8" s="47">
        <v>166</v>
      </c>
      <c r="D8" s="24" t="s">
        <v>14</v>
      </c>
      <c r="E8" s="47">
        <v>169</v>
      </c>
      <c r="F8" s="53" t="s">
        <v>49</v>
      </c>
      <c r="G8" s="21"/>
      <c r="H8" s="39" t="s">
        <v>59</v>
      </c>
      <c r="I8" s="47">
        <v>160</v>
      </c>
      <c r="J8" s="24" t="s">
        <v>14</v>
      </c>
      <c r="K8" s="47">
        <v>167</v>
      </c>
      <c r="L8" s="53" t="s">
        <v>17</v>
      </c>
      <c r="M8" s="21"/>
      <c r="N8" s="39" t="s">
        <v>18</v>
      </c>
      <c r="O8" s="47">
        <v>189</v>
      </c>
      <c r="P8" s="24" t="s">
        <v>14</v>
      </c>
      <c r="Q8" s="47">
        <v>201</v>
      </c>
      <c r="R8" s="53" t="s">
        <v>50</v>
      </c>
      <c r="S8" s="59"/>
      <c r="T8" s="90" t="s">
        <v>15</v>
      </c>
      <c r="U8" s="486" t="s">
        <v>49</v>
      </c>
      <c r="V8" s="487"/>
      <c r="W8" s="487"/>
      <c r="X8" s="486" t="s">
        <v>59</v>
      </c>
      <c r="Y8" s="487"/>
      <c r="Z8" s="487"/>
      <c r="AA8" s="486" t="s">
        <v>17</v>
      </c>
      <c r="AB8" s="487"/>
      <c r="AC8" s="487"/>
      <c r="AD8" s="486" t="s">
        <v>18</v>
      </c>
      <c r="AE8" s="487"/>
      <c r="AF8" s="487"/>
      <c r="AG8" s="486" t="s">
        <v>50</v>
      </c>
      <c r="AH8" s="487"/>
      <c r="AI8" s="487"/>
      <c r="AJ8" s="486" t="s">
        <v>25</v>
      </c>
      <c r="AK8" s="487"/>
      <c r="AL8" s="495"/>
    </row>
    <row r="9" spans="1:38" ht="15" customHeight="1" thickBot="1">
      <c r="A9" s="530"/>
      <c r="B9" s="39" t="s">
        <v>19</v>
      </c>
      <c r="C9" s="47">
        <v>211</v>
      </c>
      <c r="D9" s="24" t="s">
        <v>14</v>
      </c>
      <c r="E9" s="47">
        <v>160</v>
      </c>
      <c r="F9" s="53" t="s">
        <v>20</v>
      </c>
      <c r="G9" s="21"/>
      <c r="H9" s="39" t="s">
        <v>21</v>
      </c>
      <c r="I9" s="47">
        <v>171</v>
      </c>
      <c r="J9" s="24" t="s">
        <v>14</v>
      </c>
      <c r="K9" s="47">
        <v>180</v>
      </c>
      <c r="L9" s="53" t="s">
        <v>60</v>
      </c>
      <c r="M9" s="21"/>
      <c r="N9" s="39" t="s">
        <v>24</v>
      </c>
      <c r="O9" s="47">
        <v>163</v>
      </c>
      <c r="P9" s="24" t="s">
        <v>14</v>
      </c>
      <c r="Q9" s="47">
        <v>222</v>
      </c>
      <c r="R9" s="53" t="s">
        <v>23</v>
      </c>
      <c r="S9" s="59"/>
      <c r="T9" s="88" t="s">
        <v>19</v>
      </c>
      <c r="U9" s="496" t="s">
        <v>20</v>
      </c>
      <c r="V9" s="497"/>
      <c r="W9" s="497"/>
      <c r="X9" s="496" t="s">
        <v>21</v>
      </c>
      <c r="Y9" s="497"/>
      <c r="Z9" s="497"/>
      <c r="AA9" s="496" t="s">
        <v>60</v>
      </c>
      <c r="AB9" s="497"/>
      <c r="AC9" s="497"/>
      <c r="AD9" s="496" t="s">
        <v>24</v>
      </c>
      <c r="AE9" s="497"/>
      <c r="AF9" s="497"/>
      <c r="AG9" s="496" t="s">
        <v>23</v>
      </c>
      <c r="AH9" s="497"/>
      <c r="AI9" s="497"/>
      <c r="AJ9" s="496" t="s">
        <v>26</v>
      </c>
      <c r="AK9" s="497"/>
      <c r="AL9" s="498"/>
    </row>
    <row r="10" spans="1:38" ht="9" customHeight="1" thickTop="1">
      <c r="A10" s="38"/>
      <c r="B10" s="21"/>
      <c r="C10" s="21"/>
      <c r="D10" s="21"/>
      <c r="E10" s="21"/>
      <c r="F10" s="21"/>
      <c r="G10" s="21"/>
      <c r="H10" s="21"/>
      <c r="I10" s="23"/>
      <c r="J10" s="21"/>
      <c r="K10" s="21"/>
      <c r="L10" s="21"/>
      <c r="M10" s="21"/>
      <c r="N10" s="21"/>
      <c r="O10" s="21"/>
      <c r="P10" s="21"/>
      <c r="Q10" s="21"/>
      <c r="R10" s="21"/>
      <c r="S10" s="60"/>
      <c r="T10" s="89"/>
      <c r="U10" s="89" t="s">
        <v>22</v>
      </c>
      <c r="V10" s="89" t="s">
        <v>22</v>
      </c>
      <c r="W10" s="89" t="s">
        <v>22</v>
      </c>
      <c r="X10" s="89" t="s">
        <v>22</v>
      </c>
      <c r="Y10" s="89" t="s">
        <v>22</v>
      </c>
      <c r="Z10" s="89" t="s">
        <v>22</v>
      </c>
      <c r="AJ10" s="491"/>
      <c r="AK10" s="491"/>
      <c r="AL10" s="491"/>
    </row>
    <row r="11" spans="1:38" ht="18" customHeight="1">
      <c r="A11" s="530" t="s">
        <v>6</v>
      </c>
      <c r="B11" s="41" t="s">
        <v>17</v>
      </c>
      <c r="C11" s="56">
        <v>4</v>
      </c>
      <c r="D11" s="52" t="s">
        <v>14</v>
      </c>
      <c r="E11" s="56">
        <v>0</v>
      </c>
      <c r="F11" s="41" t="s">
        <v>18</v>
      </c>
      <c r="G11" s="21"/>
      <c r="H11" s="41" t="s">
        <v>25</v>
      </c>
      <c r="I11" s="56">
        <v>0</v>
      </c>
      <c r="J11" s="52" t="s">
        <v>14</v>
      </c>
      <c r="K11" s="56">
        <v>4</v>
      </c>
      <c r="L11" s="41" t="s">
        <v>15</v>
      </c>
      <c r="M11" s="21"/>
      <c r="N11" s="41" t="s">
        <v>49</v>
      </c>
      <c r="O11" s="56">
        <v>4</v>
      </c>
      <c r="P11" s="52" t="s">
        <v>14</v>
      </c>
      <c r="Q11" s="56">
        <v>0</v>
      </c>
      <c r="R11" s="41" t="s">
        <v>59</v>
      </c>
      <c r="S11" s="57"/>
      <c r="T11" s="49" t="s">
        <v>22</v>
      </c>
      <c r="U11" s="49" t="s">
        <v>22</v>
      </c>
      <c r="V11" s="49" t="s">
        <v>22</v>
      </c>
      <c r="W11" s="49" t="s">
        <v>22</v>
      </c>
      <c r="X11" s="49" t="s">
        <v>22</v>
      </c>
      <c r="Y11" s="49" t="s">
        <v>22</v>
      </c>
      <c r="Z11" s="49" t="s">
        <v>22</v>
      </c>
      <c r="AJ11" s="491"/>
      <c r="AK11" s="491"/>
      <c r="AL11" s="491"/>
    </row>
    <row r="12" spans="1:19" ht="9" customHeight="1">
      <c r="A12" s="530"/>
      <c r="B12" s="42" t="s">
        <v>48</v>
      </c>
      <c r="C12" s="48"/>
      <c r="D12" s="44"/>
      <c r="E12" s="48"/>
      <c r="F12" s="42" t="s">
        <v>48</v>
      </c>
      <c r="G12" s="21"/>
      <c r="H12" s="42" t="s">
        <v>48</v>
      </c>
      <c r="I12" s="48"/>
      <c r="J12" s="44"/>
      <c r="K12" s="48"/>
      <c r="L12" s="42" t="s">
        <v>48</v>
      </c>
      <c r="M12" s="21"/>
      <c r="N12" s="42" t="s">
        <v>48</v>
      </c>
      <c r="O12" s="48"/>
      <c r="P12" s="44"/>
      <c r="Q12" s="48"/>
      <c r="R12" s="42" t="s">
        <v>48</v>
      </c>
      <c r="S12" s="57"/>
    </row>
    <row r="13" spans="1:19" ht="18" customHeight="1">
      <c r="A13" s="530"/>
      <c r="B13" s="102" t="s">
        <v>60</v>
      </c>
      <c r="C13" s="54">
        <v>362</v>
      </c>
      <c r="D13" s="44" t="s">
        <v>14</v>
      </c>
      <c r="E13" s="54">
        <v>346</v>
      </c>
      <c r="F13" s="102" t="s">
        <v>24</v>
      </c>
      <c r="G13" s="21"/>
      <c r="H13" s="102" t="s">
        <v>26</v>
      </c>
      <c r="I13" s="54">
        <v>0.2</v>
      </c>
      <c r="J13" s="44" t="s">
        <v>14</v>
      </c>
      <c r="K13" s="54">
        <v>335</v>
      </c>
      <c r="L13" s="45" t="s">
        <v>19</v>
      </c>
      <c r="M13" s="21"/>
      <c r="N13" s="45" t="s">
        <v>20</v>
      </c>
      <c r="O13" s="54">
        <v>365</v>
      </c>
      <c r="P13" s="44" t="s">
        <v>14</v>
      </c>
      <c r="Q13" s="54">
        <v>314</v>
      </c>
      <c r="R13" s="102" t="s">
        <v>21</v>
      </c>
      <c r="S13" s="57"/>
    </row>
    <row r="14" spans="1:19" ht="15" customHeight="1">
      <c r="A14" s="530"/>
      <c r="B14" s="39" t="s">
        <v>17</v>
      </c>
      <c r="C14" s="47">
        <v>181</v>
      </c>
      <c r="D14" s="24" t="s">
        <v>14</v>
      </c>
      <c r="E14" s="47">
        <v>169</v>
      </c>
      <c r="F14" s="53" t="s">
        <v>18</v>
      </c>
      <c r="G14" s="21"/>
      <c r="H14" s="39" t="s">
        <v>25</v>
      </c>
      <c r="I14" s="47">
        <v>0.1</v>
      </c>
      <c r="J14" s="24" t="s">
        <v>14</v>
      </c>
      <c r="K14" s="47">
        <v>180</v>
      </c>
      <c r="L14" s="53" t="s">
        <v>15</v>
      </c>
      <c r="M14" s="21"/>
      <c r="N14" s="39" t="s">
        <v>49</v>
      </c>
      <c r="O14" s="47">
        <v>169</v>
      </c>
      <c r="P14" s="24" t="s">
        <v>14</v>
      </c>
      <c r="Q14" s="47">
        <v>142</v>
      </c>
      <c r="R14" s="53" t="s">
        <v>59</v>
      </c>
      <c r="S14" s="59"/>
    </row>
    <row r="15" spans="1:19" ht="15" customHeight="1">
      <c r="A15" s="530"/>
      <c r="B15" s="39" t="s">
        <v>60</v>
      </c>
      <c r="C15" s="47">
        <v>181</v>
      </c>
      <c r="D15" s="24" t="s">
        <v>14</v>
      </c>
      <c r="E15" s="47">
        <v>177</v>
      </c>
      <c r="F15" s="53" t="s">
        <v>24</v>
      </c>
      <c r="G15" s="21"/>
      <c r="H15" s="39" t="s">
        <v>26</v>
      </c>
      <c r="I15" s="47">
        <v>0.1</v>
      </c>
      <c r="J15" s="24" t="s">
        <v>14</v>
      </c>
      <c r="K15" s="47">
        <v>155</v>
      </c>
      <c r="L15" s="53" t="s">
        <v>19</v>
      </c>
      <c r="M15" s="21"/>
      <c r="N15" s="39" t="s">
        <v>20</v>
      </c>
      <c r="O15" s="47">
        <v>196</v>
      </c>
      <c r="P15" s="24" t="s">
        <v>14</v>
      </c>
      <c r="Q15" s="47">
        <v>172</v>
      </c>
      <c r="R15" s="53" t="s">
        <v>20</v>
      </c>
      <c r="S15" s="37"/>
    </row>
    <row r="16" spans="1:19" ht="9" customHeight="1">
      <c r="A16" s="3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8" customHeight="1">
      <c r="A17" s="530" t="s">
        <v>7</v>
      </c>
      <c r="B17" s="41" t="s">
        <v>59</v>
      </c>
      <c r="C17" s="56">
        <v>4</v>
      </c>
      <c r="D17" s="52" t="s">
        <v>14</v>
      </c>
      <c r="E17" s="56">
        <v>0</v>
      </c>
      <c r="F17" s="41" t="s">
        <v>25</v>
      </c>
      <c r="G17" s="21"/>
      <c r="H17" s="41" t="s">
        <v>18</v>
      </c>
      <c r="I17" s="56">
        <v>4</v>
      </c>
      <c r="J17" s="52" t="s">
        <v>14</v>
      </c>
      <c r="K17" s="56">
        <v>0</v>
      </c>
      <c r="L17" s="41" t="s">
        <v>49</v>
      </c>
      <c r="M17" s="21"/>
      <c r="N17" s="41" t="s">
        <v>50</v>
      </c>
      <c r="O17" s="56">
        <v>3</v>
      </c>
      <c r="P17" s="52" t="s">
        <v>14</v>
      </c>
      <c r="Q17" s="56">
        <v>1</v>
      </c>
      <c r="R17" s="41" t="s">
        <v>17</v>
      </c>
      <c r="S17" s="57"/>
    </row>
    <row r="18" spans="1:23" ht="9" customHeight="1">
      <c r="A18" s="530"/>
      <c r="B18" s="42" t="s">
        <v>48</v>
      </c>
      <c r="C18" s="48"/>
      <c r="D18" s="44"/>
      <c r="E18" s="48"/>
      <c r="F18" s="42" t="s">
        <v>48</v>
      </c>
      <c r="G18" s="21"/>
      <c r="H18" s="42" t="s">
        <v>48</v>
      </c>
      <c r="I18" s="48"/>
      <c r="J18" s="44"/>
      <c r="K18" s="48"/>
      <c r="L18" s="42" t="s">
        <v>48</v>
      </c>
      <c r="M18" s="21"/>
      <c r="N18" s="42" t="s">
        <v>48</v>
      </c>
      <c r="O18" s="48"/>
      <c r="P18" s="44"/>
      <c r="Q18" s="48"/>
      <c r="R18" s="42" t="s">
        <v>48</v>
      </c>
      <c r="S18" s="57"/>
      <c r="T18" s="58"/>
      <c r="U18" s="51"/>
      <c r="V18" s="51"/>
      <c r="W18" s="50"/>
    </row>
    <row r="19" spans="1:22" ht="18" customHeight="1">
      <c r="A19" s="530"/>
      <c r="B19" s="102" t="s">
        <v>21</v>
      </c>
      <c r="C19" s="54">
        <v>351</v>
      </c>
      <c r="D19" s="44" t="s">
        <v>14</v>
      </c>
      <c r="E19" s="54">
        <v>0.2</v>
      </c>
      <c r="F19" s="102" t="s">
        <v>26</v>
      </c>
      <c r="G19" s="21"/>
      <c r="H19" s="102" t="s">
        <v>24</v>
      </c>
      <c r="I19" s="54">
        <v>366</v>
      </c>
      <c r="J19" s="44" t="s">
        <v>14</v>
      </c>
      <c r="K19" s="54">
        <v>291</v>
      </c>
      <c r="L19" s="45" t="s">
        <v>20</v>
      </c>
      <c r="M19" s="21"/>
      <c r="N19" s="102" t="s">
        <v>23</v>
      </c>
      <c r="O19" s="54">
        <v>376</v>
      </c>
      <c r="P19" s="44" t="s">
        <v>14</v>
      </c>
      <c r="Q19" s="54">
        <v>364</v>
      </c>
      <c r="R19" s="102" t="s">
        <v>60</v>
      </c>
      <c r="S19" s="57"/>
      <c r="T19" s="57"/>
      <c r="U19" s="57"/>
      <c r="V19" s="57"/>
    </row>
    <row r="20" spans="1:22" ht="15" customHeight="1">
      <c r="A20" s="530"/>
      <c r="B20" s="39" t="s">
        <v>59</v>
      </c>
      <c r="C20" s="47">
        <v>143</v>
      </c>
      <c r="D20" s="24" t="s">
        <v>14</v>
      </c>
      <c r="E20" s="47">
        <v>0.1</v>
      </c>
      <c r="F20" s="53" t="s">
        <v>25</v>
      </c>
      <c r="G20" s="21"/>
      <c r="H20" s="22" t="s">
        <v>18</v>
      </c>
      <c r="I20" s="47">
        <v>169</v>
      </c>
      <c r="J20" s="24" t="s">
        <v>14</v>
      </c>
      <c r="K20" s="47">
        <v>166</v>
      </c>
      <c r="L20" s="53" t="s">
        <v>49</v>
      </c>
      <c r="M20" s="21"/>
      <c r="N20" s="39" t="s">
        <v>50</v>
      </c>
      <c r="O20" s="47">
        <v>198</v>
      </c>
      <c r="P20" s="24" t="s">
        <v>14</v>
      </c>
      <c r="Q20" s="47">
        <v>168</v>
      </c>
      <c r="R20" s="53" t="s">
        <v>17</v>
      </c>
      <c r="S20" s="59"/>
      <c r="T20" s="59"/>
      <c r="U20" s="59"/>
      <c r="V20" s="59"/>
    </row>
    <row r="21" spans="1:22" ht="15" customHeight="1">
      <c r="A21" s="530"/>
      <c r="B21" s="39" t="s">
        <v>21</v>
      </c>
      <c r="C21" s="47">
        <v>208</v>
      </c>
      <c r="D21" s="24" t="s">
        <v>14</v>
      </c>
      <c r="E21" s="47">
        <v>0.1</v>
      </c>
      <c r="F21" s="53" t="s">
        <v>26</v>
      </c>
      <c r="G21" s="21"/>
      <c r="H21" s="22" t="s">
        <v>24</v>
      </c>
      <c r="I21" s="47">
        <v>197</v>
      </c>
      <c r="J21" s="24" t="s">
        <v>14</v>
      </c>
      <c r="K21" s="47">
        <v>125</v>
      </c>
      <c r="L21" s="53" t="s">
        <v>20</v>
      </c>
      <c r="M21" s="21"/>
      <c r="N21" s="39" t="s">
        <v>23</v>
      </c>
      <c r="O21" s="47">
        <v>178</v>
      </c>
      <c r="P21" s="24" t="s">
        <v>14</v>
      </c>
      <c r="Q21" s="47">
        <v>196</v>
      </c>
      <c r="R21" s="53" t="s">
        <v>60</v>
      </c>
      <c r="S21" s="37"/>
      <c r="T21" s="37"/>
      <c r="U21" s="37"/>
      <c r="V21" s="37"/>
    </row>
    <row r="22" spans="1:19" ht="9" customHeight="1">
      <c r="A22" s="3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8" customHeight="1">
      <c r="A23" s="530" t="s">
        <v>8</v>
      </c>
      <c r="B23" s="41" t="s">
        <v>17</v>
      </c>
      <c r="C23" s="56">
        <v>3</v>
      </c>
      <c r="D23" s="52" t="s">
        <v>14</v>
      </c>
      <c r="E23" s="56">
        <v>1</v>
      </c>
      <c r="F23" s="41" t="s">
        <v>15</v>
      </c>
      <c r="G23" s="21"/>
      <c r="H23" s="41" t="s">
        <v>50</v>
      </c>
      <c r="I23" s="56">
        <v>1</v>
      </c>
      <c r="J23" s="52" t="s">
        <v>14</v>
      </c>
      <c r="K23" s="56">
        <v>3</v>
      </c>
      <c r="L23" s="41" t="s">
        <v>59</v>
      </c>
      <c r="M23" s="21"/>
      <c r="N23" s="41" t="s">
        <v>49</v>
      </c>
      <c r="O23" s="56">
        <v>4</v>
      </c>
      <c r="P23" s="52" t="s">
        <v>14</v>
      </c>
      <c r="Q23" s="56">
        <v>0</v>
      </c>
      <c r="R23" s="41" t="s">
        <v>25</v>
      </c>
      <c r="S23" s="57"/>
    </row>
    <row r="24" spans="1:19" ht="9" customHeight="1">
      <c r="A24" s="530"/>
      <c r="B24" s="42" t="s">
        <v>48</v>
      </c>
      <c r="C24" s="48"/>
      <c r="D24" s="44"/>
      <c r="E24" s="48"/>
      <c r="F24" s="42" t="s">
        <v>48</v>
      </c>
      <c r="G24" s="21"/>
      <c r="H24" s="42" t="s">
        <v>48</v>
      </c>
      <c r="I24" s="48"/>
      <c r="J24" s="44"/>
      <c r="K24" s="48"/>
      <c r="L24" s="42" t="s">
        <v>48</v>
      </c>
      <c r="M24" s="21"/>
      <c r="N24" s="42" t="s">
        <v>48</v>
      </c>
      <c r="O24" s="48"/>
      <c r="P24" s="44"/>
      <c r="Q24" s="48"/>
      <c r="R24" s="42" t="s">
        <v>48</v>
      </c>
      <c r="S24" s="57"/>
    </row>
    <row r="25" spans="1:19" ht="18" customHeight="1">
      <c r="A25" s="530"/>
      <c r="B25" s="102" t="s">
        <v>60</v>
      </c>
      <c r="C25" s="54">
        <v>369</v>
      </c>
      <c r="D25" s="44" t="s">
        <v>14</v>
      </c>
      <c r="E25" s="54">
        <v>360</v>
      </c>
      <c r="F25" s="45" t="s">
        <v>19</v>
      </c>
      <c r="G25" s="21"/>
      <c r="H25" s="102" t="s">
        <v>23</v>
      </c>
      <c r="I25" s="54">
        <v>368</v>
      </c>
      <c r="J25" s="44" t="s">
        <v>14</v>
      </c>
      <c r="K25" s="54">
        <v>376</v>
      </c>
      <c r="L25" s="102" t="s">
        <v>21</v>
      </c>
      <c r="M25" s="21"/>
      <c r="N25" s="45" t="s">
        <v>20</v>
      </c>
      <c r="O25" s="54">
        <v>314</v>
      </c>
      <c r="P25" s="44" t="s">
        <v>14</v>
      </c>
      <c r="Q25" s="54">
        <v>0.2</v>
      </c>
      <c r="R25" s="102" t="s">
        <v>26</v>
      </c>
      <c r="S25" s="92"/>
    </row>
    <row r="26" spans="1:19" ht="15" customHeight="1">
      <c r="A26" s="530"/>
      <c r="B26" s="39" t="s">
        <v>17</v>
      </c>
      <c r="C26" s="47">
        <v>197</v>
      </c>
      <c r="D26" s="24" t="s">
        <v>14</v>
      </c>
      <c r="E26" s="47">
        <v>169</v>
      </c>
      <c r="F26" s="53" t="s">
        <v>15</v>
      </c>
      <c r="G26" s="21"/>
      <c r="H26" s="39" t="s">
        <v>50</v>
      </c>
      <c r="I26" s="47">
        <v>193</v>
      </c>
      <c r="J26" s="24" t="s">
        <v>14</v>
      </c>
      <c r="K26" s="47">
        <v>152</v>
      </c>
      <c r="L26" s="53" t="s">
        <v>59</v>
      </c>
      <c r="M26" s="21"/>
      <c r="N26" s="39" t="s">
        <v>49</v>
      </c>
      <c r="O26" s="47">
        <v>146</v>
      </c>
      <c r="P26" s="24" t="s">
        <v>14</v>
      </c>
      <c r="Q26" s="47">
        <v>0.1</v>
      </c>
      <c r="R26" s="53" t="s">
        <v>25</v>
      </c>
      <c r="S26" s="93"/>
    </row>
    <row r="27" spans="1:19" ht="15" customHeight="1">
      <c r="A27" s="530"/>
      <c r="B27" s="39" t="s">
        <v>60</v>
      </c>
      <c r="C27" s="47">
        <v>172</v>
      </c>
      <c r="D27" s="24" t="s">
        <v>14</v>
      </c>
      <c r="E27" s="47">
        <v>191</v>
      </c>
      <c r="F27" s="53" t="s">
        <v>19</v>
      </c>
      <c r="G27" s="21"/>
      <c r="H27" s="39" t="s">
        <v>23</v>
      </c>
      <c r="I27" s="47">
        <v>175</v>
      </c>
      <c r="J27" s="24" t="s">
        <v>14</v>
      </c>
      <c r="K27" s="47">
        <v>224</v>
      </c>
      <c r="L27" s="53" t="s">
        <v>21</v>
      </c>
      <c r="M27" s="21"/>
      <c r="N27" s="39" t="s">
        <v>20</v>
      </c>
      <c r="O27" s="47">
        <v>168</v>
      </c>
      <c r="P27" s="24" t="s">
        <v>14</v>
      </c>
      <c r="Q27" s="47">
        <v>0.1</v>
      </c>
      <c r="R27" s="53" t="s">
        <v>26</v>
      </c>
      <c r="S27" s="94"/>
    </row>
    <row r="28" spans="1:19" ht="9" customHeight="1">
      <c r="A28" s="38"/>
      <c r="B28" s="21"/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8" customHeight="1">
      <c r="A29" s="530" t="s">
        <v>9</v>
      </c>
      <c r="B29" s="41" t="s">
        <v>49</v>
      </c>
      <c r="C29" s="56">
        <v>1</v>
      </c>
      <c r="D29" s="52" t="s">
        <v>14</v>
      </c>
      <c r="E29" s="56">
        <v>3</v>
      </c>
      <c r="F29" s="41" t="s">
        <v>50</v>
      </c>
      <c r="G29" s="21"/>
      <c r="H29" s="41" t="s">
        <v>25</v>
      </c>
      <c r="I29" s="56">
        <v>0</v>
      </c>
      <c r="J29" s="52" t="s">
        <v>14</v>
      </c>
      <c r="K29" s="56">
        <v>4</v>
      </c>
      <c r="L29" s="41" t="s">
        <v>18</v>
      </c>
      <c r="M29" s="21"/>
      <c r="N29" s="41" t="s">
        <v>15</v>
      </c>
      <c r="O29" s="56">
        <v>3</v>
      </c>
      <c r="P29" s="52" t="s">
        <v>14</v>
      </c>
      <c r="Q29" s="56">
        <v>1</v>
      </c>
      <c r="R29" s="41" t="s">
        <v>59</v>
      </c>
      <c r="S29" s="57"/>
    </row>
    <row r="30" spans="1:23" ht="9" customHeight="1">
      <c r="A30" s="530"/>
      <c r="B30" s="42" t="s">
        <v>48</v>
      </c>
      <c r="C30" s="48"/>
      <c r="D30" s="44"/>
      <c r="E30" s="48"/>
      <c r="F30" s="42" t="s">
        <v>48</v>
      </c>
      <c r="G30" s="21"/>
      <c r="H30" s="42" t="s">
        <v>48</v>
      </c>
      <c r="I30" s="48"/>
      <c r="J30" s="44"/>
      <c r="K30" s="48"/>
      <c r="L30" s="42" t="s">
        <v>48</v>
      </c>
      <c r="M30" s="21"/>
      <c r="N30" s="42" t="s">
        <v>48</v>
      </c>
      <c r="O30" s="48"/>
      <c r="P30" s="44"/>
      <c r="Q30" s="48"/>
      <c r="R30" s="42" t="s">
        <v>48</v>
      </c>
      <c r="S30" s="57"/>
      <c r="T30" s="55"/>
      <c r="U30" s="55"/>
      <c r="V30" s="55"/>
      <c r="W30" s="55"/>
    </row>
    <row r="31" spans="1:23" ht="18" customHeight="1">
      <c r="A31" s="530"/>
      <c r="B31" s="45" t="s">
        <v>20</v>
      </c>
      <c r="C31" s="54">
        <v>316</v>
      </c>
      <c r="D31" s="44" t="s">
        <v>14</v>
      </c>
      <c r="E31" s="54">
        <v>338</v>
      </c>
      <c r="F31" s="41" t="s">
        <v>23</v>
      </c>
      <c r="G31" s="21"/>
      <c r="H31" s="102" t="s">
        <v>26</v>
      </c>
      <c r="I31" s="54">
        <v>0.2</v>
      </c>
      <c r="J31" s="44" t="s">
        <v>14</v>
      </c>
      <c r="K31" s="54">
        <v>369</v>
      </c>
      <c r="L31" s="41" t="s">
        <v>24</v>
      </c>
      <c r="M31" s="21"/>
      <c r="N31" s="45" t="s">
        <v>19</v>
      </c>
      <c r="O31" s="54">
        <v>364</v>
      </c>
      <c r="P31" s="44" t="s">
        <v>14</v>
      </c>
      <c r="Q31" s="54">
        <v>348</v>
      </c>
      <c r="R31" s="102" t="s">
        <v>21</v>
      </c>
      <c r="S31" s="57"/>
      <c r="T31" s="55"/>
      <c r="U31" s="55"/>
      <c r="V31" s="55"/>
      <c r="W31" s="55"/>
    </row>
    <row r="32" spans="1:23" ht="15" customHeight="1">
      <c r="A32" s="530"/>
      <c r="B32" s="39" t="s">
        <v>49</v>
      </c>
      <c r="C32" s="47">
        <v>139</v>
      </c>
      <c r="D32" s="24" t="s">
        <v>14</v>
      </c>
      <c r="E32" s="47">
        <v>168</v>
      </c>
      <c r="F32" s="53" t="s">
        <v>50</v>
      </c>
      <c r="G32" s="21"/>
      <c r="H32" s="39" t="s">
        <v>25</v>
      </c>
      <c r="I32" s="47">
        <v>0.1</v>
      </c>
      <c r="J32" s="24" t="s">
        <v>14</v>
      </c>
      <c r="K32" s="47">
        <v>189</v>
      </c>
      <c r="L32" s="53" t="s">
        <v>18</v>
      </c>
      <c r="M32" s="21"/>
      <c r="N32" s="39" t="s">
        <v>15</v>
      </c>
      <c r="O32" s="47">
        <v>192</v>
      </c>
      <c r="P32" s="24" t="s">
        <v>14</v>
      </c>
      <c r="Q32" s="47">
        <v>147</v>
      </c>
      <c r="R32" s="53" t="s">
        <v>59</v>
      </c>
      <c r="S32" s="59"/>
      <c r="T32" s="55"/>
      <c r="U32" s="55"/>
      <c r="V32" s="55"/>
      <c r="W32" s="55"/>
    </row>
    <row r="33" spans="1:23" ht="15" customHeight="1">
      <c r="A33" s="530"/>
      <c r="B33" s="39" t="s">
        <v>20</v>
      </c>
      <c r="C33" s="47">
        <v>177</v>
      </c>
      <c r="D33" s="24" t="s">
        <v>14</v>
      </c>
      <c r="E33" s="47">
        <v>170</v>
      </c>
      <c r="F33" s="53" t="s">
        <v>23</v>
      </c>
      <c r="G33" s="21"/>
      <c r="H33" s="39" t="s">
        <v>26</v>
      </c>
      <c r="I33" s="47">
        <v>0.1</v>
      </c>
      <c r="J33" s="24" t="s">
        <v>14</v>
      </c>
      <c r="K33" s="47">
        <v>180</v>
      </c>
      <c r="L33" s="53" t="s">
        <v>24</v>
      </c>
      <c r="M33" s="21"/>
      <c r="N33" s="39" t="s">
        <v>19</v>
      </c>
      <c r="O33" s="47">
        <v>172</v>
      </c>
      <c r="P33" s="24" t="s">
        <v>14</v>
      </c>
      <c r="Q33" s="47">
        <v>201</v>
      </c>
      <c r="R33" s="53" t="s">
        <v>21</v>
      </c>
      <c r="S33" s="59"/>
      <c r="T33" s="55"/>
      <c r="U33" s="55"/>
      <c r="V33" s="55"/>
      <c r="W33" s="55"/>
    </row>
    <row r="34" spans="1:23" ht="9" customHeight="1">
      <c r="A34" s="3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3"/>
      <c r="R34" s="21"/>
      <c r="S34" s="60"/>
      <c r="T34" s="55"/>
      <c r="U34" s="55"/>
      <c r="V34" s="55"/>
      <c r="W34" s="55"/>
    </row>
    <row r="35" spans="1:23" ht="18" customHeight="1">
      <c r="A35" s="530" t="s">
        <v>10</v>
      </c>
      <c r="B35" s="41" t="s">
        <v>59</v>
      </c>
      <c r="C35" s="56">
        <v>4</v>
      </c>
      <c r="D35" s="52" t="s">
        <v>14</v>
      </c>
      <c r="E35" s="56">
        <v>0</v>
      </c>
      <c r="F35" s="41" t="s">
        <v>18</v>
      </c>
      <c r="G35" s="21"/>
      <c r="H35" s="41" t="s">
        <v>15</v>
      </c>
      <c r="I35" s="56">
        <v>1</v>
      </c>
      <c r="J35" s="52" t="s">
        <v>14</v>
      </c>
      <c r="K35" s="56">
        <v>3</v>
      </c>
      <c r="L35" s="41" t="s">
        <v>50</v>
      </c>
      <c r="M35" s="21"/>
      <c r="N35" s="41" t="s">
        <v>25</v>
      </c>
      <c r="O35" s="56">
        <v>0</v>
      </c>
      <c r="P35" s="52" t="s">
        <v>14</v>
      </c>
      <c r="Q35" s="56">
        <v>4</v>
      </c>
      <c r="R35" s="41" t="s">
        <v>17</v>
      </c>
      <c r="S35" s="57"/>
      <c r="T35" s="57"/>
      <c r="U35" s="57"/>
      <c r="V35" s="57"/>
      <c r="W35" s="55"/>
    </row>
    <row r="36" spans="1:23" ht="9" customHeight="1">
      <c r="A36" s="530"/>
      <c r="B36" s="42" t="s">
        <v>48</v>
      </c>
      <c r="C36" s="48"/>
      <c r="D36" s="44"/>
      <c r="E36" s="48"/>
      <c r="F36" s="42" t="s">
        <v>48</v>
      </c>
      <c r="G36" s="21"/>
      <c r="H36" s="42" t="s">
        <v>48</v>
      </c>
      <c r="I36" s="48"/>
      <c r="J36" s="44"/>
      <c r="K36" s="48"/>
      <c r="L36" s="42" t="s">
        <v>48</v>
      </c>
      <c r="M36" s="21"/>
      <c r="N36" s="42" t="s">
        <v>48</v>
      </c>
      <c r="O36" s="48"/>
      <c r="P36" s="44"/>
      <c r="Q36" s="48"/>
      <c r="R36" s="42" t="s">
        <v>48</v>
      </c>
      <c r="S36" s="57"/>
      <c r="T36" s="57"/>
      <c r="U36" s="57"/>
      <c r="V36" s="57"/>
      <c r="W36" s="55"/>
    </row>
    <row r="37" spans="1:23" ht="18" customHeight="1">
      <c r="A37" s="530"/>
      <c r="B37" s="102" t="s">
        <v>21</v>
      </c>
      <c r="C37" s="54">
        <v>358</v>
      </c>
      <c r="D37" s="44" t="s">
        <v>14</v>
      </c>
      <c r="E37" s="54">
        <v>318</v>
      </c>
      <c r="F37" s="102" t="s">
        <v>24</v>
      </c>
      <c r="G37" s="21"/>
      <c r="H37" s="45" t="s">
        <v>19</v>
      </c>
      <c r="I37" s="54">
        <v>355</v>
      </c>
      <c r="J37" s="44" t="s">
        <v>14</v>
      </c>
      <c r="K37" s="54">
        <v>360</v>
      </c>
      <c r="L37" s="41" t="s">
        <v>23</v>
      </c>
      <c r="M37" s="21"/>
      <c r="N37" s="102" t="s">
        <v>26</v>
      </c>
      <c r="O37" s="54">
        <v>0.2</v>
      </c>
      <c r="P37" s="44" t="s">
        <v>14</v>
      </c>
      <c r="Q37" s="54">
        <v>319</v>
      </c>
      <c r="R37" s="102" t="s">
        <v>60</v>
      </c>
      <c r="S37" s="57"/>
      <c r="T37" s="57"/>
      <c r="U37" s="57"/>
      <c r="V37" s="57"/>
      <c r="W37" s="55"/>
    </row>
    <row r="38" spans="1:23" ht="15" customHeight="1">
      <c r="A38" s="530"/>
      <c r="B38" s="39" t="s">
        <v>59</v>
      </c>
      <c r="C38" s="47">
        <v>198</v>
      </c>
      <c r="D38" s="24" t="s">
        <v>14</v>
      </c>
      <c r="E38" s="47">
        <v>167</v>
      </c>
      <c r="F38" s="53" t="s">
        <v>18</v>
      </c>
      <c r="G38" s="21"/>
      <c r="H38" s="39" t="s">
        <v>15</v>
      </c>
      <c r="I38" s="47">
        <v>192</v>
      </c>
      <c r="J38" s="24" t="s">
        <v>14</v>
      </c>
      <c r="K38" s="47">
        <v>185</v>
      </c>
      <c r="L38" s="53" t="s">
        <v>50</v>
      </c>
      <c r="M38" s="21"/>
      <c r="N38" s="39" t="s">
        <v>25</v>
      </c>
      <c r="O38" s="47">
        <v>0.1</v>
      </c>
      <c r="P38" s="24" t="s">
        <v>14</v>
      </c>
      <c r="Q38" s="47">
        <v>176</v>
      </c>
      <c r="R38" s="53" t="s">
        <v>17</v>
      </c>
      <c r="S38" s="59"/>
      <c r="T38" s="59"/>
      <c r="U38" s="59"/>
      <c r="V38" s="59"/>
      <c r="W38" s="55"/>
    </row>
    <row r="39" spans="1:23" ht="15" customHeight="1">
      <c r="A39" s="530"/>
      <c r="B39" s="39" t="s">
        <v>21</v>
      </c>
      <c r="C39" s="47">
        <v>160</v>
      </c>
      <c r="D39" s="24" t="s">
        <v>14</v>
      </c>
      <c r="E39" s="47">
        <v>151</v>
      </c>
      <c r="F39" s="53" t="s">
        <v>24</v>
      </c>
      <c r="G39" s="21"/>
      <c r="H39" s="39" t="s">
        <v>19</v>
      </c>
      <c r="I39" s="47">
        <v>163</v>
      </c>
      <c r="J39" s="24" t="s">
        <v>14</v>
      </c>
      <c r="K39" s="47">
        <v>175</v>
      </c>
      <c r="L39" s="53" t="s">
        <v>23</v>
      </c>
      <c r="M39" s="21"/>
      <c r="N39" s="39" t="s">
        <v>26</v>
      </c>
      <c r="O39" s="47">
        <v>0.1</v>
      </c>
      <c r="P39" s="24" t="s">
        <v>14</v>
      </c>
      <c r="Q39" s="47">
        <v>143</v>
      </c>
      <c r="R39" s="53" t="s">
        <v>60</v>
      </c>
      <c r="S39" s="59"/>
      <c r="T39" s="59"/>
      <c r="U39" s="59"/>
      <c r="V39" s="59"/>
      <c r="W39" s="55"/>
    </row>
    <row r="40" spans="1:23" ht="9" customHeight="1">
      <c r="A40" s="38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21"/>
      <c r="M40" s="21"/>
      <c r="N40" s="39"/>
      <c r="O40" s="21">
        <v>0.1</v>
      </c>
      <c r="P40" s="21"/>
      <c r="Q40" s="21"/>
      <c r="R40" s="40"/>
      <c r="S40" s="60"/>
      <c r="T40" s="60"/>
      <c r="U40" s="60"/>
      <c r="V40" s="60"/>
      <c r="W40" s="55"/>
    </row>
    <row r="41" spans="1:23" ht="18" customHeight="1">
      <c r="A41" s="530" t="s">
        <v>11</v>
      </c>
      <c r="B41" s="41" t="s">
        <v>50</v>
      </c>
      <c r="C41" s="56">
        <v>4</v>
      </c>
      <c r="D41" s="52" t="s">
        <v>14</v>
      </c>
      <c r="E41" s="56">
        <v>0</v>
      </c>
      <c r="F41" s="41" t="s">
        <v>25</v>
      </c>
      <c r="G41" s="21"/>
      <c r="H41" s="41" t="s">
        <v>17</v>
      </c>
      <c r="I41" s="56">
        <v>4</v>
      </c>
      <c r="J41" s="52" t="s">
        <v>14</v>
      </c>
      <c r="K41" s="56">
        <v>0</v>
      </c>
      <c r="L41" s="41" t="s">
        <v>49</v>
      </c>
      <c r="M41" s="21"/>
      <c r="N41" s="41" t="s">
        <v>18</v>
      </c>
      <c r="O41" s="56">
        <v>1</v>
      </c>
      <c r="P41" s="52" t="s">
        <v>14</v>
      </c>
      <c r="Q41" s="56">
        <v>3</v>
      </c>
      <c r="R41" s="41" t="s">
        <v>15</v>
      </c>
      <c r="S41" s="57"/>
      <c r="T41" s="57"/>
      <c r="U41" s="57"/>
      <c r="V41" s="57"/>
      <c r="W41" s="55"/>
    </row>
    <row r="42" spans="1:23" ht="9" customHeight="1">
      <c r="A42" s="530"/>
      <c r="B42" s="42" t="s">
        <v>48</v>
      </c>
      <c r="C42" s="48"/>
      <c r="D42" s="44"/>
      <c r="E42" s="48"/>
      <c r="F42" s="42" t="s">
        <v>48</v>
      </c>
      <c r="G42" s="21"/>
      <c r="H42" s="42" t="s">
        <v>48</v>
      </c>
      <c r="I42" s="48"/>
      <c r="J42" s="44"/>
      <c r="K42" s="48"/>
      <c r="L42" s="42" t="s">
        <v>48</v>
      </c>
      <c r="M42" s="21"/>
      <c r="N42" s="42" t="s">
        <v>48</v>
      </c>
      <c r="O42" s="48"/>
      <c r="P42" s="44"/>
      <c r="Q42" s="48"/>
      <c r="R42" s="42" t="s">
        <v>48</v>
      </c>
      <c r="S42" s="57"/>
      <c r="T42" s="57"/>
      <c r="U42" s="57"/>
      <c r="V42" s="57"/>
      <c r="W42" s="55"/>
    </row>
    <row r="43" spans="1:23" ht="18" customHeight="1">
      <c r="A43" s="530"/>
      <c r="B43" s="102" t="s">
        <v>23</v>
      </c>
      <c r="C43" s="54">
        <v>351</v>
      </c>
      <c r="D43" s="44" t="s">
        <v>14</v>
      </c>
      <c r="E43" s="54">
        <v>0.2</v>
      </c>
      <c r="F43" s="102" t="s">
        <v>26</v>
      </c>
      <c r="G43" s="21"/>
      <c r="H43" s="102" t="s">
        <v>60</v>
      </c>
      <c r="I43" s="54">
        <v>352</v>
      </c>
      <c r="J43" s="44" t="s">
        <v>14</v>
      </c>
      <c r="K43" s="54">
        <v>293</v>
      </c>
      <c r="L43" s="45" t="s">
        <v>20</v>
      </c>
      <c r="M43" s="21"/>
      <c r="N43" s="102" t="s">
        <v>24</v>
      </c>
      <c r="O43" s="54">
        <v>357</v>
      </c>
      <c r="P43" s="44" t="s">
        <v>14</v>
      </c>
      <c r="Q43" s="54">
        <v>376</v>
      </c>
      <c r="R43" s="45" t="s">
        <v>19</v>
      </c>
      <c r="S43" s="57"/>
      <c r="T43" s="57"/>
      <c r="U43" s="57"/>
      <c r="V43" s="57"/>
      <c r="W43" s="55"/>
    </row>
    <row r="44" spans="1:22" ht="15" customHeight="1">
      <c r="A44" s="530"/>
      <c r="B44" s="39" t="s">
        <v>50</v>
      </c>
      <c r="C44" s="47">
        <v>215</v>
      </c>
      <c r="D44" s="24" t="s">
        <v>14</v>
      </c>
      <c r="E44" s="47">
        <v>0.1</v>
      </c>
      <c r="F44" s="53" t="s">
        <v>25</v>
      </c>
      <c r="G44" s="21"/>
      <c r="H44" s="39" t="s">
        <v>17</v>
      </c>
      <c r="I44" s="47">
        <v>190</v>
      </c>
      <c r="J44" s="24" t="s">
        <v>14</v>
      </c>
      <c r="K44" s="47">
        <v>150</v>
      </c>
      <c r="L44" s="53" t="s">
        <v>49</v>
      </c>
      <c r="M44" s="21"/>
      <c r="N44" s="39" t="s">
        <v>18</v>
      </c>
      <c r="O44" s="47">
        <v>199</v>
      </c>
      <c r="P44" s="24" t="s">
        <v>14</v>
      </c>
      <c r="Q44" s="47">
        <v>183</v>
      </c>
      <c r="R44" s="53" t="s">
        <v>15</v>
      </c>
      <c r="S44" s="37"/>
      <c r="T44" s="37"/>
      <c r="U44" s="37"/>
      <c r="V44" s="37"/>
    </row>
    <row r="45" spans="1:22" ht="15" customHeight="1">
      <c r="A45" s="530"/>
      <c r="B45" s="39" t="s">
        <v>23</v>
      </c>
      <c r="C45" s="47">
        <v>136</v>
      </c>
      <c r="D45" s="24" t="s">
        <v>14</v>
      </c>
      <c r="E45" s="47">
        <v>0.1</v>
      </c>
      <c r="F45" s="53" t="s">
        <v>26</v>
      </c>
      <c r="G45" s="21"/>
      <c r="H45" s="39" t="s">
        <v>60</v>
      </c>
      <c r="I45" s="47">
        <v>162</v>
      </c>
      <c r="J45" s="24" t="s">
        <v>14</v>
      </c>
      <c r="K45" s="47">
        <v>143</v>
      </c>
      <c r="L45" s="53" t="s">
        <v>20</v>
      </c>
      <c r="M45" s="21"/>
      <c r="N45" s="39" t="s">
        <v>24</v>
      </c>
      <c r="O45" s="47">
        <v>158</v>
      </c>
      <c r="P45" s="24" t="s">
        <v>14</v>
      </c>
      <c r="Q45" s="47">
        <v>193</v>
      </c>
      <c r="R45" s="53" t="s">
        <v>19</v>
      </c>
      <c r="S45" s="37"/>
      <c r="T45" s="37"/>
      <c r="U45" s="37"/>
      <c r="V45" s="37"/>
    </row>
    <row r="46" ht="13.5" thickBot="1">
      <c r="A46" s="81"/>
    </row>
    <row r="47" spans="1:31" ht="24.75" thickBot="1" thickTop="1">
      <c r="A47" s="81"/>
      <c r="T47" s="1" t="s">
        <v>12</v>
      </c>
      <c r="U47" s="1"/>
      <c r="V47" s="1"/>
      <c r="W47" s="1"/>
      <c r="X47" s="1"/>
      <c r="Y47" s="1"/>
      <c r="Z47" s="1"/>
      <c r="AA47" s="1"/>
      <c r="AB47" s="502" t="s">
        <v>0</v>
      </c>
      <c r="AC47" s="499" t="s">
        <v>1</v>
      </c>
      <c r="AD47" s="502" t="s">
        <v>2</v>
      </c>
      <c r="AE47" s="499" t="s">
        <v>3</v>
      </c>
    </row>
    <row r="48" spans="20:31" ht="24.75" thickBot="1" thickTop="1">
      <c r="T48" s="1"/>
      <c r="U48" s="1"/>
      <c r="V48" s="1"/>
      <c r="W48" s="1"/>
      <c r="X48" s="1"/>
      <c r="Y48" s="1"/>
      <c r="Z48" s="1"/>
      <c r="AA48" s="1"/>
      <c r="AB48" s="503"/>
      <c r="AC48" s="500"/>
      <c r="AD48" s="503"/>
      <c r="AE48" s="500"/>
    </row>
    <row r="49" spans="2:31" ht="24.75" thickBot="1" thickTop="1">
      <c r="B49" s="506" t="s">
        <v>31</v>
      </c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T49" s="1"/>
      <c r="U49" s="1"/>
      <c r="V49" s="1"/>
      <c r="W49" s="1"/>
      <c r="X49" s="1"/>
      <c r="Y49" s="1"/>
      <c r="Z49" s="1"/>
      <c r="AA49" s="1"/>
      <c r="AB49" s="504"/>
      <c r="AC49" s="501"/>
      <c r="AD49" s="504"/>
      <c r="AE49" s="501"/>
    </row>
    <row r="50" spans="20:31" ht="15.75" thickBot="1" thickTop="1">
      <c r="T50" s="4" t="s">
        <v>4</v>
      </c>
      <c r="U50" s="5" t="s">
        <v>5</v>
      </c>
      <c r="V50" s="5" t="s">
        <v>6</v>
      </c>
      <c r="W50" s="5" t="s">
        <v>7</v>
      </c>
      <c r="X50" s="5" t="s">
        <v>8</v>
      </c>
      <c r="Y50" s="5" t="s">
        <v>9</v>
      </c>
      <c r="Z50" s="5" t="s">
        <v>10</v>
      </c>
      <c r="AA50" s="5" t="s">
        <v>11</v>
      </c>
      <c r="AB50" s="2"/>
      <c r="AC50" s="3"/>
      <c r="AD50" s="2"/>
      <c r="AE50" s="3"/>
    </row>
    <row r="51" spans="2:31" ht="14.25" thickBot="1" thickTop="1">
      <c r="B51" s="505" t="s">
        <v>28</v>
      </c>
      <c r="C51" s="505"/>
      <c r="D51" s="505"/>
      <c r="E51" s="505"/>
      <c r="F51" s="505"/>
      <c r="H51" s="505" t="s">
        <v>29</v>
      </c>
      <c r="I51" s="505"/>
      <c r="J51" s="505"/>
      <c r="K51" s="505"/>
      <c r="L51" s="505"/>
      <c r="N51" s="505" t="s">
        <v>30</v>
      </c>
      <c r="O51" s="505"/>
      <c r="P51" s="505"/>
      <c r="Q51" s="505"/>
      <c r="R51" s="505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30" customHeight="1" thickBot="1" thickTop="1">
      <c r="A52" s="95" t="s">
        <v>5</v>
      </c>
      <c r="B52" s="509" t="str">
        <f>T7</f>
        <v>Mihulka+Zářecký</v>
      </c>
      <c r="C52" s="510"/>
      <c r="D52" s="82" t="s">
        <v>14</v>
      </c>
      <c r="E52" s="510" t="str">
        <f>U7</f>
        <v>Motyka+Chlopčík</v>
      </c>
      <c r="F52" s="511"/>
      <c r="G52" s="98"/>
      <c r="H52" s="509" t="str">
        <f>X7</f>
        <v>Klus+Fleško</v>
      </c>
      <c r="I52" s="510"/>
      <c r="J52" s="82" t="s">
        <v>14</v>
      </c>
      <c r="K52" s="510" t="str">
        <f>AA7</f>
        <v>Brož+Exnar</v>
      </c>
      <c r="L52" s="511"/>
      <c r="M52" s="98"/>
      <c r="N52" s="509" t="str">
        <f>AD7</f>
        <v>Müller+Pazdera</v>
      </c>
      <c r="O52" s="510"/>
      <c r="P52" s="82" t="s">
        <v>14</v>
      </c>
      <c r="Q52" s="510" t="str">
        <f>AG7</f>
        <v>Mazur+Rozmarin</v>
      </c>
      <c r="R52" s="514"/>
      <c r="T52" s="61" t="s">
        <v>75</v>
      </c>
      <c r="U52" s="454">
        <v>377</v>
      </c>
      <c r="V52" s="455">
        <v>335</v>
      </c>
      <c r="W52" s="67"/>
      <c r="X52" s="66">
        <v>360</v>
      </c>
      <c r="Y52" s="455">
        <v>364</v>
      </c>
      <c r="Z52" s="68">
        <v>355</v>
      </c>
      <c r="AA52" s="456">
        <v>376</v>
      </c>
      <c r="AB52" s="8">
        <v>2167</v>
      </c>
      <c r="AC52" s="101">
        <v>361.1666666666667</v>
      </c>
      <c r="AD52" s="111">
        <v>15</v>
      </c>
      <c r="AE52" s="16">
        <v>3</v>
      </c>
    </row>
    <row r="53" spans="1:31" ht="30" customHeight="1" thickBot="1" thickTop="1">
      <c r="A53" s="96" t="s">
        <v>6</v>
      </c>
      <c r="B53" s="507" t="str">
        <f>AA7</f>
        <v>Brož+Exnar</v>
      </c>
      <c r="C53" s="508" t="s">
        <v>13</v>
      </c>
      <c r="D53" s="83" t="s">
        <v>14</v>
      </c>
      <c r="E53" s="508" t="str">
        <f>AD7</f>
        <v>Müller+Pazdera</v>
      </c>
      <c r="F53" s="512"/>
      <c r="G53" s="99"/>
      <c r="H53" s="507" t="str">
        <f>AJ7</f>
        <v>Flemmr+Kalab</v>
      </c>
      <c r="I53" s="508"/>
      <c r="J53" s="83" t="s">
        <v>14</v>
      </c>
      <c r="K53" s="508" t="str">
        <f>T7</f>
        <v>Mihulka+Zářecký</v>
      </c>
      <c r="L53" s="512"/>
      <c r="M53" s="99"/>
      <c r="N53" s="507" t="str">
        <f>U7</f>
        <v>Motyka+Chlopčík</v>
      </c>
      <c r="O53" s="508"/>
      <c r="P53" s="83" t="s">
        <v>14</v>
      </c>
      <c r="Q53" s="508" t="str">
        <f>X7</f>
        <v>Klus+Fleško</v>
      </c>
      <c r="R53" s="513"/>
      <c r="T53" s="62" t="s">
        <v>76</v>
      </c>
      <c r="U53" s="70">
        <v>329</v>
      </c>
      <c r="V53" s="457">
        <v>365</v>
      </c>
      <c r="W53" s="71">
        <v>291</v>
      </c>
      <c r="X53" s="457">
        <v>314</v>
      </c>
      <c r="Y53" s="71">
        <v>316</v>
      </c>
      <c r="Z53" s="72"/>
      <c r="AA53" s="73">
        <v>293</v>
      </c>
      <c r="AB53" s="8">
        <v>1908</v>
      </c>
      <c r="AC53" s="101">
        <v>318</v>
      </c>
      <c r="AD53" s="10">
        <v>10</v>
      </c>
      <c r="AE53" s="16">
        <v>5</v>
      </c>
    </row>
    <row r="54" spans="1:31" ht="30" customHeight="1" thickBot="1" thickTop="1">
      <c r="A54" s="96" t="s">
        <v>7</v>
      </c>
      <c r="B54" s="507" t="str">
        <f>X7</f>
        <v>Klus+Fleško</v>
      </c>
      <c r="C54" s="508" t="s">
        <v>13</v>
      </c>
      <c r="D54" s="83" t="s">
        <v>14</v>
      </c>
      <c r="E54" s="508" t="str">
        <f>AG7</f>
        <v>Mazur+Rozmarin</v>
      </c>
      <c r="F54" s="512"/>
      <c r="G54" s="99"/>
      <c r="H54" s="507" t="str">
        <f>AD7</f>
        <v>Müller+Pazdera</v>
      </c>
      <c r="I54" s="508"/>
      <c r="J54" s="83" t="s">
        <v>14</v>
      </c>
      <c r="K54" s="508" t="str">
        <f>U7</f>
        <v>Motyka+Chlopčík</v>
      </c>
      <c r="L54" s="512"/>
      <c r="M54" s="99"/>
      <c r="N54" s="507" t="str">
        <f>AG7</f>
        <v>Mazur+Rozmarin</v>
      </c>
      <c r="O54" s="508"/>
      <c r="P54" s="83" t="s">
        <v>14</v>
      </c>
      <c r="Q54" s="508" t="str">
        <f>AA7</f>
        <v>Brož+Exnar</v>
      </c>
      <c r="R54" s="513"/>
      <c r="T54" s="63" t="s">
        <v>88</v>
      </c>
      <c r="U54" s="70">
        <v>331</v>
      </c>
      <c r="V54" s="71">
        <v>314</v>
      </c>
      <c r="W54" s="457">
        <v>351</v>
      </c>
      <c r="X54" s="457">
        <v>376</v>
      </c>
      <c r="Y54" s="71">
        <v>348</v>
      </c>
      <c r="Z54" s="458">
        <v>358</v>
      </c>
      <c r="AA54" s="75"/>
      <c r="AB54" s="8">
        <v>2078</v>
      </c>
      <c r="AC54" s="101">
        <v>346.3333333333333</v>
      </c>
      <c r="AD54" s="10">
        <v>12</v>
      </c>
      <c r="AE54" s="16">
        <v>4</v>
      </c>
    </row>
    <row r="55" spans="1:31" ht="30" customHeight="1" thickBot="1" thickTop="1">
      <c r="A55" s="96" t="s">
        <v>8</v>
      </c>
      <c r="B55" s="507" t="str">
        <f>AA7</f>
        <v>Brož+Exnar</v>
      </c>
      <c r="C55" s="508" t="s">
        <v>13</v>
      </c>
      <c r="D55" s="83" t="s">
        <v>14</v>
      </c>
      <c r="E55" s="508" t="str">
        <f>T7</f>
        <v>Mihulka+Zářecký</v>
      </c>
      <c r="F55" s="512"/>
      <c r="G55" s="99"/>
      <c r="H55" s="507" t="str">
        <f>AG7</f>
        <v>Mazur+Rozmarin</v>
      </c>
      <c r="I55" s="508"/>
      <c r="J55" s="83" t="s">
        <v>14</v>
      </c>
      <c r="K55" s="508" t="str">
        <f>X7</f>
        <v>Klus+Fleško</v>
      </c>
      <c r="L55" s="512"/>
      <c r="M55" s="99"/>
      <c r="N55" s="507" t="str">
        <f>U7</f>
        <v>Motyka+Chlopčík</v>
      </c>
      <c r="O55" s="508"/>
      <c r="P55" s="83" t="s">
        <v>14</v>
      </c>
      <c r="Q55" s="508" t="str">
        <f>AG7</f>
        <v>Mazur+Rozmarin</v>
      </c>
      <c r="R55" s="513"/>
      <c r="T55" s="63" t="s">
        <v>82</v>
      </c>
      <c r="U55" s="459">
        <v>347</v>
      </c>
      <c r="V55" s="457">
        <v>362</v>
      </c>
      <c r="W55" s="71">
        <v>364</v>
      </c>
      <c r="X55" s="457">
        <v>369</v>
      </c>
      <c r="Y55" s="76"/>
      <c r="Z55" s="458">
        <v>319</v>
      </c>
      <c r="AA55" s="460">
        <v>352</v>
      </c>
      <c r="AB55" s="8">
        <v>2113</v>
      </c>
      <c r="AC55" s="101">
        <v>352.1666666666667</v>
      </c>
      <c r="AD55" s="10">
        <v>20</v>
      </c>
      <c r="AE55" s="16">
        <v>1</v>
      </c>
    </row>
    <row r="56" spans="1:31" ht="30" customHeight="1" thickBot="1" thickTop="1">
      <c r="A56" s="96" t="s">
        <v>9</v>
      </c>
      <c r="B56" s="507" t="str">
        <f>U7</f>
        <v>Motyka+Chlopčík</v>
      </c>
      <c r="C56" s="508" t="s">
        <v>13</v>
      </c>
      <c r="D56" s="83" t="s">
        <v>14</v>
      </c>
      <c r="E56" s="508" t="str">
        <f>AG7</f>
        <v>Mazur+Rozmarin</v>
      </c>
      <c r="F56" s="512"/>
      <c r="G56" s="99"/>
      <c r="H56" s="507" t="str">
        <f>AJ7</f>
        <v>Flemmr+Kalab</v>
      </c>
      <c r="I56" s="508"/>
      <c r="J56" s="83" t="s">
        <v>14</v>
      </c>
      <c r="K56" s="508" t="str">
        <f>AD7</f>
        <v>Müller+Pazdera</v>
      </c>
      <c r="L56" s="512"/>
      <c r="M56" s="99"/>
      <c r="N56" s="507" t="str">
        <f>T7</f>
        <v>Mihulka+Zářecký</v>
      </c>
      <c r="O56" s="508"/>
      <c r="P56" s="83" t="s">
        <v>14</v>
      </c>
      <c r="Q56" s="508" t="str">
        <f>X7</f>
        <v>Klus+Fleško</v>
      </c>
      <c r="R56" s="513"/>
      <c r="T56" s="63" t="s">
        <v>79</v>
      </c>
      <c r="U56" s="70">
        <v>352</v>
      </c>
      <c r="V56" s="71">
        <v>346</v>
      </c>
      <c r="W56" s="457">
        <v>366</v>
      </c>
      <c r="X56" s="76"/>
      <c r="Y56" s="457">
        <v>369</v>
      </c>
      <c r="Z56" s="74">
        <v>318</v>
      </c>
      <c r="AA56" s="73">
        <v>357</v>
      </c>
      <c r="AB56" s="8">
        <v>2108</v>
      </c>
      <c r="AC56" s="101">
        <v>351.3333333333333</v>
      </c>
      <c r="AD56" s="10">
        <v>9</v>
      </c>
      <c r="AE56" s="16">
        <v>6</v>
      </c>
    </row>
    <row r="57" spans="1:31" ht="30" customHeight="1" thickBot="1" thickTop="1">
      <c r="A57" s="96" t="s">
        <v>10</v>
      </c>
      <c r="B57" s="507" t="str">
        <f>X7</f>
        <v>Klus+Fleško</v>
      </c>
      <c r="C57" s="508" t="s">
        <v>13</v>
      </c>
      <c r="D57" s="83" t="s">
        <v>14</v>
      </c>
      <c r="E57" s="508" t="str">
        <f>AD7</f>
        <v>Müller+Pazdera</v>
      </c>
      <c r="F57" s="512"/>
      <c r="G57" s="99"/>
      <c r="H57" s="507" t="str">
        <f>T7</f>
        <v>Mihulka+Zářecký</v>
      </c>
      <c r="I57" s="508"/>
      <c r="J57" s="83" t="s">
        <v>14</v>
      </c>
      <c r="K57" s="508" t="str">
        <f>AG7</f>
        <v>Mazur+Rozmarin</v>
      </c>
      <c r="L57" s="512"/>
      <c r="M57" s="99"/>
      <c r="N57" s="507" t="str">
        <f>AJ7</f>
        <v>Flemmr+Kalab</v>
      </c>
      <c r="O57" s="508"/>
      <c r="P57" s="83" t="s">
        <v>14</v>
      </c>
      <c r="Q57" s="508" t="str">
        <f>AA7</f>
        <v>Brož+Exnar</v>
      </c>
      <c r="R57" s="513"/>
      <c r="T57" s="64" t="s">
        <v>80</v>
      </c>
      <c r="U57" s="459">
        <v>423</v>
      </c>
      <c r="V57" s="76"/>
      <c r="W57" s="457">
        <v>376</v>
      </c>
      <c r="X57" s="71">
        <v>368</v>
      </c>
      <c r="Y57" s="457">
        <v>338</v>
      </c>
      <c r="Z57" s="458">
        <v>360</v>
      </c>
      <c r="AA57" s="460">
        <v>351</v>
      </c>
      <c r="AB57" s="8">
        <v>2216</v>
      </c>
      <c r="AC57" s="101">
        <v>369.3333333333333</v>
      </c>
      <c r="AD57" s="10">
        <v>18</v>
      </c>
      <c r="AE57" s="16">
        <v>2</v>
      </c>
    </row>
    <row r="58" spans="1:31" ht="30" customHeight="1" thickBot="1" thickTop="1">
      <c r="A58" s="97" t="s">
        <v>11</v>
      </c>
      <c r="B58" s="517" t="str">
        <f>AG7</f>
        <v>Mazur+Rozmarin</v>
      </c>
      <c r="C58" s="518"/>
      <c r="D58" s="84" t="s">
        <v>14</v>
      </c>
      <c r="E58" s="515" t="str">
        <f>AJ7</f>
        <v>Flemmr+Kalab</v>
      </c>
      <c r="F58" s="519"/>
      <c r="G58" s="100"/>
      <c r="H58" s="520" t="str">
        <f>AA7</f>
        <v>Brož+Exnar</v>
      </c>
      <c r="I58" s="515"/>
      <c r="J58" s="84" t="s">
        <v>14</v>
      </c>
      <c r="K58" s="515" t="str">
        <f>U7</f>
        <v>Motyka+Chlopčík</v>
      </c>
      <c r="L58" s="519"/>
      <c r="M58" s="100"/>
      <c r="N58" s="520" t="str">
        <f>AD7</f>
        <v>Müller+Pazdera</v>
      </c>
      <c r="O58" s="515"/>
      <c r="P58" s="84" t="s">
        <v>14</v>
      </c>
      <c r="Q58" s="515" t="str">
        <f>T7</f>
        <v>Mihulka+Zářecký</v>
      </c>
      <c r="R58" s="516"/>
      <c r="T58" s="65" t="s">
        <v>81</v>
      </c>
      <c r="U58" s="103"/>
      <c r="V58" s="77">
        <v>0</v>
      </c>
      <c r="W58" s="78">
        <v>0</v>
      </c>
      <c r="X58" s="78">
        <v>0</v>
      </c>
      <c r="Y58" s="78">
        <v>0</v>
      </c>
      <c r="Z58" s="79">
        <v>0</v>
      </c>
      <c r="AA58" s="80">
        <v>0</v>
      </c>
      <c r="AB58" s="8">
        <v>0</v>
      </c>
      <c r="AC58" s="101" t="s">
        <v>85</v>
      </c>
      <c r="AD58" s="13">
        <v>0</v>
      </c>
      <c r="AE58" s="17" t="s">
        <v>85</v>
      </c>
    </row>
    <row r="59" ht="13.5" thickTop="1"/>
    <row r="62" spans="19:38" ht="59.25" thickBot="1">
      <c r="S62" s="25"/>
      <c r="T62" s="25"/>
      <c r="U62" s="521" t="s">
        <v>33</v>
      </c>
      <c r="V62" s="521"/>
      <c r="W62" s="521"/>
      <c r="X62" s="521"/>
      <c r="Y62" s="521"/>
      <c r="Z62" s="521"/>
      <c r="AA62" s="521"/>
      <c r="AB62" s="521"/>
      <c r="AC62" s="521"/>
      <c r="AD62" s="521"/>
      <c r="AE62" s="521"/>
      <c r="AF62" s="521"/>
      <c r="AG62" s="521"/>
      <c r="AH62" s="521"/>
      <c r="AI62" s="521"/>
      <c r="AJ62" s="521"/>
      <c r="AK62" s="25"/>
      <c r="AL62" s="26"/>
    </row>
    <row r="63" spans="19:35" ht="24.75" thickBot="1" thickTop="1">
      <c r="S63" s="27"/>
      <c r="T63" s="28"/>
      <c r="U63" s="29"/>
      <c r="V63" s="29"/>
      <c r="W63" s="29"/>
      <c r="X63" s="29"/>
      <c r="Y63" s="29"/>
      <c r="Z63" s="29"/>
      <c r="AA63" s="29"/>
      <c r="AB63" s="523" t="s">
        <v>34</v>
      </c>
      <c r="AC63" s="523" t="s">
        <v>35</v>
      </c>
      <c r="AD63" s="523" t="s">
        <v>36</v>
      </c>
      <c r="AE63" s="177"/>
      <c r="AF63" s="525" t="s">
        <v>54</v>
      </c>
      <c r="AG63" s="526"/>
      <c r="AH63" s="526"/>
      <c r="AI63" s="527"/>
    </row>
    <row r="64" spans="19:35" ht="72.75" customHeight="1" thickBot="1" thickTop="1">
      <c r="S64" s="30"/>
      <c r="T64" s="31"/>
      <c r="U64" s="32"/>
      <c r="V64" s="32"/>
      <c r="W64" s="32"/>
      <c r="X64" s="32"/>
      <c r="Y64" s="32"/>
      <c r="Z64" s="32"/>
      <c r="AA64" s="32"/>
      <c r="AB64" s="523"/>
      <c r="AC64" s="523"/>
      <c r="AD64" s="523"/>
      <c r="AE64" s="177"/>
      <c r="AF64" s="528" t="s">
        <v>55</v>
      </c>
      <c r="AG64" s="528" t="s">
        <v>56</v>
      </c>
      <c r="AH64" s="528" t="s">
        <v>57</v>
      </c>
      <c r="AI64" s="528" t="s">
        <v>36</v>
      </c>
    </row>
    <row r="65" spans="19:35" ht="24.75" thickBot="1" thickTop="1">
      <c r="S65" s="33" t="s">
        <v>37</v>
      </c>
      <c r="T65" s="33" t="s">
        <v>4</v>
      </c>
      <c r="U65" s="27" t="s">
        <v>5</v>
      </c>
      <c r="V65" s="28" t="s">
        <v>6</v>
      </c>
      <c r="W65" s="28" t="s">
        <v>7</v>
      </c>
      <c r="X65" s="28" t="s">
        <v>8</v>
      </c>
      <c r="Y65" s="28" t="s">
        <v>9</v>
      </c>
      <c r="Z65" s="28" t="s">
        <v>10</v>
      </c>
      <c r="AA65" s="28" t="s">
        <v>11</v>
      </c>
      <c r="AB65" s="524"/>
      <c r="AC65" s="524"/>
      <c r="AD65" s="524"/>
      <c r="AE65" s="177"/>
      <c r="AF65" s="529"/>
      <c r="AG65" s="529"/>
      <c r="AH65" s="529"/>
      <c r="AI65" s="529"/>
    </row>
    <row r="66" spans="19:35" ht="21.75" customHeight="1" thickBot="1" thickTop="1">
      <c r="S66" s="85" t="s">
        <v>15</v>
      </c>
      <c r="T66" s="87" t="s">
        <v>75</v>
      </c>
      <c r="U66" s="260">
        <v>166</v>
      </c>
      <c r="V66" s="398">
        <v>180</v>
      </c>
      <c r="W66" s="379"/>
      <c r="X66" s="261">
        <v>169</v>
      </c>
      <c r="Y66" s="398">
        <v>192</v>
      </c>
      <c r="Z66" s="398">
        <v>192</v>
      </c>
      <c r="AA66" s="262">
        <v>183</v>
      </c>
      <c r="AB66" s="34">
        <v>1082</v>
      </c>
      <c r="AC66" s="259">
        <v>180.33333333333334</v>
      </c>
      <c r="AD66" s="35">
        <v>4</v>
      </c>
      <c r="AE66" s="384"/>
      <c r="AF66" s="385">
        <v>3</v>
      </c>
      <c r="AG66" s="355">
        <v>4</v>
      </c>
      <c r="AH66" s="386">
        <v>7</v>
      </c>
      <c r="AI66" s="387">
        <v>6</v>
      </c>
    </row>
    <row r="67" spans="19:35" ht="21.75" customHeight="1" thickBot="1" thickTop="1">
      <c r="S67" s="85" t="s">
        <v>19</v>
      </c>
      <c r="T67" s="388" t="s">
        <v>75</v>
      </c>
      <c r="U67" s="263">
        <v>211</v>
      </c>
      <c r="V67" s="399">
        <v>155</v>
      </c>
      <c r="W67" s="380"/>
      <c r="X67" s="399">
        <v>191</v>
      </c>
      <c r="Y67" s="264">
        <v>172</v>
      </c>
      <c r="Z67" s="264">
        <v>163</v>
      </c>
      <c r="AA67" s="400">
        <v>193</v>
      </c>
      <c r="AB67" s="36">
        <v>1085</v>
      </c>
      <c r="AC67" s="389">
        <v>180.83333333333334</v>
      </c>
      <c r="AD67" s="390">
        <v>3</v>
      </c>
      <c r="AE67" s="255"/>
      <c r="AF67" s="252">
        <v>4</v>
      </c>
      <c r="AG67" s="179">
        <v>4</v>
      </c>
      <c r="AH67" s="178">
        <v>8</v>
      </c>
      <c r="AI67" s="391">
        <v>4</v>
      </c>
    </row>
    <row r="68" spans="19:35" ht="21.75" customHeight="1" thickBot="1" thickTop="1">
      <c r="S68" s="85" t="s">
        <v>49</v>
      </c>
      <c r="T68" s="388" t="s">
        <v>76</v>
      </c>
      <c r="U68" s="263">
        <v>169</v>
      </c>
      <c r="V68" s="399">
        <v>169</v>
      </c>
      <c r="W68" s="264">
        <v>166</v>
      </c>
      <c r="X68" s="399">
        <v>146</v>
      </c>
      <c r="Y68" s="264">
        <v>139</v>
      </c>
      <c r="Z68" s="380"/>
      <c r="AA68" s="265">
        <v>150</v>
      </c>
      <c r="AB68" s="36">
        <v>939</v>
      </c>
      <c r="AC68" s="389">
        <v>156.5</v>
      </c>
      <c r="AD68" s="390">
        <v>12</v>
      </c>
      <c r="AE68" s="255"/>
      <c r="AF68" s="252">
        <v>3</v>
      </c>
      <c r="AG68" s="179">
        <v>2</v>
      </c>
      <c r="AH68" s="178">
        <v>5</v>
      </c>
      <c r="AI68" s="391">
        <v>8</v>
      </c>
    </row>
    <row r="69" spans="19:35" ht="21.75" customHeight="1" thickBot="1" thickTop="1">
      <c r="S69" s="85" t="s">
        <v>20</v>
      </c>
      <c r="T69" s="388" t="s">
        <v>76</v>
      </c>
      <c r="U69" s="266">
        <v>160</v>
      </c>
      <c r="V69" s="399">
        <v>196</v>
      </c>
      <c r="W69" s="264">
        <v>125</v>
      </c>
      <c r="X69" s="399">
        <v>168</v>
      </c>
      <c r="Y69" s="399">
        <v>177</v>
      </c>
      <c r="Z69" s="380"/>
      <c r="AA69" s="265">
        <v>143</v>
      </c>
      <c r="AB69" s="36">
        <v>969</v>
      </c>
      <c r="AC69" s="389">
        <v>161.5</v>
      </c>
      <c r="AD69" s="390">
        <v>10</v>
      </c>
      <c r="AE69" s="255"/>
      <c r="AF69" s="252">
        <v>3</v>
      </c>
      <c r="AG69" s="179">
        <v>2</v>
      </c>
      <c r="AH69" s="178">
        <v>5</v>
      </c>
      <c r="AI69" s="391">
        <v>8</v>
      </c>
    </row>
    <row r="70" spans="19:35" ht="21.75" customHeight="1" thickBot="1" thickTop="1">
      <c r="S70" s="85" t="s">
        <v>59</v>
      </c>
      <c r="T70" s="388" t="s">
        <v>88</v>
      </c>
      <c r="U70" s="266">
        <v>160</v>
      </c>
      <c r="V70" s="264">
        <v>142</v>
      </c>
      <c r="W70" s="399">
        <v>143</v>
      </c>
      <c r="X70" s="264">
        <v>152</v>
      </c>
      <c r="Y70" s="264">
        <v>147</v>
      </c>
      <c r="Z70" s="399">
        <v>198</v>
      </c>
      <c r="AA70" s="381"/>
      <c r="AB70" s="36">
        <v>942</v>
      </c>
      <c r="AC70" s="389">
        <v>157</v>
      </c>
      <c r="AD70" s="390">
        <v>11</v>
      </c>
      <c r="AE70" s="255"/>
      <c r="AF70" s="252">
        <v>2</v>
      </c>
      <c r="AG70" s="179">
        <v>3</v>
      </c>
      <c r="AH70" s="178">
        <v>5</v>
      </c>
      <c r="AI70" s="391">
        <v>9</v>
      </c>
    </row>
    <row r="71" spans="19:35" ht="21.75" customHeight="1" thickBot="1" thickTop="1">
      <c r="S71" s="85" t="s">
        <v>21</v>
      </c>
      <c r="T71" s="388" t="s">
        <v>88</v>
      </c>
      <c r="U71" s="266">
        <v>171</v>
      </c>
      <c r="V71" s="264">
        <v>172</v>
      </c>
      <c r="W71" s="399">
        <v>208</v>
      </c>
      <c r="X71" s="399">
        <v>224</v>
      </c>
      <c r="Y71" s="399">
        <v>201</v>
      </c>
      <c r="Z71" s="399">
        <v>160</v>
      </c>
      <c r="AA71" s="381"/>
      <c r="AB71" s="36">
        <v>1136</v>
      </c>
      <c r="AC71" s="389">
        <v>189.33333333333334</v>
      </c>
      <c r="AD71" s="390">
        <v>2</v>
      </c>
      <c r="AE71" s="255"/>
      <c r="AF71" s="252">
        <v>4</v>
      </c>
      <c r="AG71" s="179">
        <v>3</v>
      </c>
      <c r="AH71" s="178">
        <v>7</v>
      </c>
      <c r="AI71" s="391">
        <v>7</v>
      </c>
    </row>
    <row r="72" spans="19:35" ht="21.75" customHeight="1" thickBot="1" thickTop="1">
      <c r="S72" s="85" t="s">
        <v>17</v>
      </c>
      <c r="T72" s="388" t="s">
        <v>82</v>
      </c>
      <c r="U72" s="263">
        <v>167</v>
      </c>
      <c r="V72" s="399">
        <v>181</v>
      </c>
      <c r="W72" s="264">
        <v>168</v>
      </c>
      <c r="X72" s="399">
        <v>197</v>
      </c>
      <c r="Y72" s="380"/>
      <c r="Z72" s="399">
        <v>176</v>
      </c>
      <c r="AA72" s="400">
        <v>190</v>
      </c>
      <c r="AB72" s="36">
        <v>1079</v>
      </c>
      <c r="AC72" s="389">
        <v>179.83333333333334</v>
      </c>
      <c r="AD72" s="390">
        <v>6</v>
      </c>
      <c r="AE72" s="255"/>
      <c r="AF72" s="252">
        <v>5</v>
      </c>
      <c r="AG72" s="179">
        <v>5</v>
      </c>
      <c r="AH72" s="178">
        <v>10</v>
      </c>
      <c r="AI72" s="391">
        <v>2</v>
      </c>
    </row>
    <row r="73" spans="19:35" ht="21.75" customHeight="1" thickBot="1" thickTop="1">
      <c r="S73" s="85" t="s">
        <v>60</v>
      </c>
      <c r="T73" s="388" t="s">
        <v>82</v>
      </c>
      <c r="U73" s="263">
        <v>180</v>
      </c>
      <c r="V73" s="399">
        <v>181</v>
      </c>
      <c r="W73" s="399">
        <v>196</v>
      </c>
      <c r="X73" s="264">
        <v>172</v>
      </c>
      <c r="Y73" s="380"/>
      <c r="Z73" s="399">
        <v>143</v>
      </c>
      <c r="AA73" s="400">
        <v>162</v>
      </c>
      <c r="AB73" s="36">
        <v>1034</v>
      </c>
      <c r="AC73" s="389">
        <v>172.33333333333334</v>
      </c>
      <c r="AD73" s="390">
        <v>8</v>
      </c>
      <c r="AE73" s="255"/>
      <c r="AF73" s="252">
        <v>5</v>
      </c>
      <c r="AG73" s="179">
        <v>5</v>
      </c>
      <c r="AH73" s="178">
        <v>10</v>
      </c>
      <c r="AI73" s="391">
        <v>2</v>
      </c>
    </row>
    <row r="74" spans="19:35" ht="21.75" customHeight="1" thickBot="1" thickTop="1">
      <c r="S74" s="85" t="s">
        <v>18</v>
      </c>
      <c r="T74" s="388" t="s">
        <v>79</v>
      </c>
      <c r="U74" s="266">
        <v>189</v>
      </c>
      <c r="V74" s="264">
        <v>169</v>
      </c>
      <c r="W74" s="399">
        <v>169</v>
      </c>
      <c r="X74" s="380"/>
      <c r="Y74" s="399">
        <v>189</v>
      </c>
      <c r="Z74" s="264">
        <v>167</v>
      </c>
      <c r="AA74" s="265">
        <v>199</v>
      </c>
      <c r="AB74" s="36">
        <v>1082</v>
      </c>
      <c r="AC74" s="389">
        <v>180.33333333333334</v>
      </c>
      <c r="AD74" s="390">
        <v>4</v>
      </c>
      <c r="AE74" s="255"/>
      <c r="AF74" s="252">
        <v>3</v>
      </c>
      <c r="AG74" s="179">
        <v>2</v>
      </c>
      <c r="AH74" s="178">
        <v>5</v>
      </c>
      <c r="AI74" s="391">
        <v>9</v>
      </c>
    </row>
    <row r="75" spans="19:35" ht="21.75" customHeight="1" thickBot="1" thickTop="1">
      <c r="S75" s="85" t="s">
        <v>24</v>
      </c>
      <c r="T75" s="388" t="s">
        <v>79</v>
      </c>
      <c r="U75" s="266">
        <v>163</v>
      </c>
      <c r="V75" s="264">
        <v>177</v>
      </c>
      <c r="W75" s="399">
        <v>197</v>
      </c>
      <c r="X75" s="380"/>
      <c r="Y75" s="399">
        <v>180</v>
      </c>
      <c r="Z75" s="264">
        <v>151</v>
      </c>
      <c r="AA75" s="265">
        <v>158</v>
      </c>
      <c r="AB75" s="36">
        <v>1026</v>
      </c>
      <c r="AC75" s="389">
        <v>171</v>
      </c>
      <c r="AD75" s="390">
        <v>9</v>
      </c>
      <c r="AE75" s="255"/>
      <c r="AF75" s="252">
        <v>2</v>
      </c>
      <c r="AG75" s="179">
        <v>2</v>
      </c>
      <c r="AH75" s="178">
        <v>4</v>
      </c>
      <c r="AI75" s="391">
        <v>13</v>
      </c>
    </row>
    <row r="76" spans="19:35" ht="21.75" customHeight="1" thickBot="1" thickTop="1">
      <c r="S76" s="85" t="s">
        <v>50</v>
      </c>
      <c r="T76" s="388" t="s">
        <v>80</v>
      </c>
      <c r="U76" s="263">
        <v>201</v>
      </c>
      <c r="V76" s="380"/>
      <c r="W76" s="399">
        <v>198</v>
      </c>
      <c r="X76" s="399">
        <v>193</v>
      </c>
      <c r="Y76" s="399">
        <v>168</v>
      </c>
      <c r="Z76" s="264">
        <v>185</v>
      </c>
      <c r="AA76" s="400">
        <v>215</v>
      </c>
      <c r="AB76" s="36">
        <v>1160</v>
      </c>
      <c r="AC76" s="389">
        <v>193.33333333333334</v>
      </c>
      <c r="AD76" s="390">
        <v>1</v>
      </c>
      <c r="AE76" s="255"/>
      <c r="AF76" s="252">
        <v>5</v>
      </c>
      <c r="AG76" s="179">
        <v>5</v>
      </c>
      <c r="AH76" s="178">
        <v>10</v>
      </c>
      <c r="AI76" s="391">
        <v>2</v>
      </c>
    </row>
    <row r="77" spans="19:35" ht="21.75" customHeight="1" thickBot="1" thickTop="1">
      <c r="S77" s="85" t="s">
        <v>23</v>
      </c>
      <c r="T77" s="388" t="s">
        <v>80</v>
      </c>
      <c r="U77" s="263">
        <v>222</v>
      </c>
      <c r="V77" s="380"/>
      <c r="W77" s="264">
        <v>178</v>
      </c>
      <c r="X77" s="264">
        <v>175</v>
      </c>
      <c r="Y77" s="264">
        <v>170</v>
      </c>
      <c r="Z77" s="399">
        <v>175</v>
      </c>
      <c r="AA77" s="400">
        <v>136</v>
      </c>
      <c r="AB77" s="36">
        <v>1056</v>
      </c>
      <c r="AC77" s="389">
        <v>176</v>
      </c>
      <c r="AD77" s="390">
        <v>7</v>
      </c>
      <c r="AE77" s="255"/>
      <c r="AF77" s="252">
        <v>3</v>
      </c>
      <c r="AG77" s="179">
        <v>5</v>
      </c>
      <c r="AH77" s="178">
        <v>8</v>
      </c>
      <c r="AI77" s="391">
        <v>5</v>
      </c>
    </row>
    <row r="78" spans="19:35" ht="21.75" customHeight="1" thickBot="1" thickTop="1">
      <c r="S78" s="85" t="s">
        <v>25</v>
      </c>
      <c r="T78" s="388" t="s">
        <v>81</v>
      </c>
      <c r="U78" s="382"/>
      <c r="V78" s="264">
        <v>0</v>
      </c>
      <c r="W78" s="264">
        <v>0</v>
      </c>
      <c r="X78" s="264">
        <v>0</v>
      </c>
      <c r="Y78" s="264">
        <v>0</v>
      </c>
      <c r="Z78" s="264">
        <v>0</v>
      </c>
      <c r="AA78" s="267">
        <v>0</v>
      </c>
      <c r="AB78" s="36">
        <v>0</v>
      </c>
      <c r="AC78" s="389">
        <v>0</v>
      </c>
      <c r="AD78" s="390" t="s">
        <v>85</v>
      </c>
      <c r="AE78" s="392"/>
      <c r="AF78" s="401"/>
      <c r="AG78" s="364"/>
      <c r="AH78" s="364"/>
      <c r="AI78" s="402"/>
    </row>
    <row r="79" spans="19:35" ht="21.75" customHeight="1" thickBot="1" thickTop="1">
      <c r="S79" s="85" t="s">
        <v>26</v>
      </c>
      <c r="T79" s="393" t="s">
        <v>81</v>
      </c>
      <c r="U79" s="383"/>
      <c r="V79" s="268">
        <v>0</v>
      </c>
      <c r="W79" s="268">
        <v>0</v>
      </c>
      <c r="X79" s="268">
        <v>0</v>
      </c>
      <c r="Y79" s="268">
        <v>0</v>
      </c>
      <c r="Z79" s="268">
        <v>0</v>
      </c>
      <c r="AA79" s="269">
        <v>0</v>
      </c>
      <c r="AB79" s="394">
        <v>0</v>
      </c>
      <c r="AC79" s="395">
        <v>0</v>
      </c>
      <c r="AD79" s="396" t="s">
        <v>85</v>
      </c>
      <c r="AE79" s="397"/>
      <c r="AF79" s="403"/>
      <c r="AG79" s="371"/>
      <c r="AH79" s="371"/>
      <c r="AI79" s="404"/>
    </row>
    <row r="80" spans="32:33" ht="21.75" customHeight="1" thickTop="1">
      <c r="AF80">
        <f>SUM(AF66:AF79)</f>
        <v>42</v>
      </c>
      <c r="AG80">
        <f>SUM(AG66:AG79)</f>
        <v>42</v>
      </c>
    </row>
    <row r="81" ht="21.75" customHeight="1">
      <c r="AH81">
        <f>SUM(AH66:AH80)</f>
        <v>84</v>
      </c>
    </row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</sheetData>
  <sheetProtection/>
  <mergeCells count="94">
    <mergeCell ref="N3:R3"/>
    <mergeCell ref="AG64:AG65"/>
    <mergeCell ref="AH64:AH65"/>
    <mergeCell ref="AI64:AI65"/>
    <mergeCell ref="A17:A21"/>
    <mergeCell ref="A11:A15"/>
    <mergeCell ref="E53:F53"/>
    <mergeCell ref="E54:F54"/>
    <mergeCell ref="A23:A27"/>
    <mergeCell ref="A41:A45"/>
    <mergeCell ref="A35:A39"/>
    <mergeCell ref="A29:A33"/>
    <mergeCell ref="B51:F51"/>
    <mergeCell ref="K55:L55"/>
    <mergeCell ref="Q55:R55"/>
    <mergeCell ref="B55:C55"/>
    <mergeCell ref="E57:F57"/>
    <mergeCell ref="A5:A9"/>
    <mergeCell ref="Q52:R52"/>
    <mergeCell ref="Q53:R53"/>
    <mergeCell ref="Q54:R54"/>
    <mergeCell ref="N52:O52"/>
    <mergeCell ref="B52:C52"/>
    <mergeCell ref="B53:C53"/>
    <mergeCell ref="B54:C54"/>
    <mergeCell ref="K52:L52"/>
    <mergeCell ref="K53:L53"/>
    <mergeCell ref="K54:L54"/>
    <mergeCell ref="E52:F52"/>
    <mergeCell ref="N51:R51"/>
    <mergeCell ref="H52:I52"/>
    <mergeCell ref="B57:C57"/>
    <mergeCell ref="H57:I57"/>
    <mergeCell ref="N53:O53"/>
    <mergeCell ref="N54:O54"/>
    <mergeCell ref="N57:O57"/>
    <mergeCell ref="Q56:R56"/>
    <mergeCell ref="H53:I53"/>
    <mergeCell ref="H54:I54"/>
    <mergeCell ref="E55:F55"/>
    <mergeCell ref="E56:F56"/>
    <mergeCell ref="H55:I55"/>
    <mergeCell ref="H56:I56"/>
    <mergeCell ref="N55:O55"/>
    <mergeCell ref="N56:O56"/>
    <mergeCell ref="AJ5:AL6"/>
    <mergeCell ref="AG5:AI6"/>
    <mergeCell ref="AG9:AI9"/>
    <mergeCell ref="AD9:AF9"/>
    <mergeCell ref="AD8:AF8"/>
    <mergeCell ref="AD7:AF7"/>
    <mergeCell ref="AG7:AI7"/>
    <mergeCell ref="AG8:AI8"/>
    <mergeCell ref="AJ7:AL7"/>
    <mergeCell ref="AD5:AF6"/>
    <mergeCell ref="AA7:AC7"/>
    <mergeCell ref="AA8:AC8"/>
    <mergeCell ref="AA9:AC9"/>
    <mergeCell ref="T5:T6"/>
    <mergeCell ref="U5:W6"/>
    <mergeCell ref="X5:Z6"/>
    <mergeCell ref="AA5:AC6"/>
    <mergeCell ref="X9:Z9"/>
    <mergeCell ref="U7:W7"/>
    <mergeCell ref="U8:W8"/>
    <mergeCell ref="U9:W9"/>
    <mergeCell ref="X7:Z7"/>
    <mergeCell ref="X8:Z8"/>
    <mergeCell ref="AJ11:AL11"/>
    <mergeCell ref="AJ10:AL10"/>
    <mergeCell ref="AJ9:AL9"/>
    <mergeCell ref="AJ8:AL8"/>
    <mergeCell ref="H51:L51"/>
    <mergeCell ref="B49:R49"/>
    <mergeCell ref="AD47:AD49"/>
    <mergeCell ref="AE47:AE49"/>
    <mergeCell ref="AB47:AB49"/>
    <mergeCell ref="AC47:AC49"/>
    <mergeCell ref="AF63:AI63"/>
    <mergeCell ref="AF64:AF65"/>
    <mergeCell ref="H58:I58"/>
    <mergeCell ref="B56:C56"/>
    <mergeCell ref="AB63:AB65"/>
    <mergeCell ref="AC63:AC65"/>
    <mergeCell ref="AD63:AD65"/>
    <mergeCell ref="B58:C58"/>
    <mergeCell ref="K58:L58"/>
    <mergeCell ref="Q58:R58"/>
    <mergeCell ref="N58:O58"/>
    <mergeCell ref="U62:AJ62"/>
    <mergeCell ref="E58:F58"/>
    <mergeCell ref="K56:L56"/>
    <mergeCell ref="K57:L57"/>
    <mergeCell ref="Q57:R57"/>
  </mergeCells>
  <dataValidations count="5">
    <dataValidation type="list" allowBlank="1" showInputMessage="1" showErrorMessage="1" sqref="S14:S15 U55:V56 S32:S33">
      <formula1>$Z$47:$Z$51</formula1>
      <formula2>0</formula2>
    </dataValidation>
    <dataValidation type="list" allowBlank="1" showInputMessage="1" showErrorMessage="1" sqref="T50:V51 S26:S27 S8:S9">
      <formula1>#REF!</formula1>
      <formula2>0</formula2>
    </dataValidation>
    <dataValidation type="list" allowBlank="1" showInputMessage="1" showErrorMessage="1" sqref="S38:V39 S20:V21">
      <formula1>$AA$47:$AA$51</formula1>
      <formula2>0</formula2>
    </dataValidation>
    <dataValidation type="list" allowBlank="1" showInputMessage="1" showErrorMessage="1" sqref="S44:V45">
      <formula1>$X$47:$X$51</formula1>
      <formula2>0</formula2>
    </dataValidation>
    <dataValidation allowBlank="1" showInputMessage="1" showErrorMessage="1" sqref="B5 N29 R41 H35 F23 L11"/>
  </dataValidations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L84"/>
  <sheetViews>
    <sheetView zoomScale="90" zoomScaleNormal="90" zoomScalePageLayoutView="0" workbookViewId="0" topLeftCell="R66">
      <selection activeCell="R84" sqref="R84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3" width="7.7109375" style="0" customWidth="1"/>
    <col min="4" max="4" width="1.421875" style="0" customWidth="1"/>
    <col min="5" max="5" width="7.7109375" style="0" customWidth="1"/>
    <col min="6" max="6" width="13.7109375" style="0" customWidth="1"/>
    <col min="7" max="7" width="3.140625" style="0" customWidth="1"/>
    <col min="8" max="8" width="13.7109375" style="0" customWidth="1"/>
    <col min="9" max="9" width="7.7109375" style="0" customWidth="1"/>
    <col min="10" max="10" width="1.421875" style="0" customWidth="1"/>
    <col min="11" max="11" width="7.7109375" style="0" customWidth="1"/>
    <col min="12" max="12" width="13.7109375" style="0" customWidth="1"/>
    <col min="13" max="13" width="3.28125" style="0" customWidth="1"/>
    <col min="14" max="14" width="13.7109375" style="0" customWidth="1"/>
    <col min="15" max="15" width="7.7109375" style="0" customWidth="1"/>
    <col min="16" max="16" width="1.421875" style="0" customWidth="1"/>
    <col min="17" max="17" width="7.7109375" style="0" customWidth="1"/>
    <col min="18" max="18" width="13.7109375" style="0" customWidth="1"/>
    <col min="19" max="19" width="20.7109375" style="0" customWidth="1"/>
    <col min="20" max="20" width="24.7109375" style="0" customWidth="1"/>
    <col min="21" max="27" width="8.7109375" style="0" customWidth="1"/>
    <col min="28" max="30" width="10.7109375" style="0" customWidth="1"/>
    <col min="31" max="33" width="8.7109375" style="0" customWidth="1"/>
    <col min="34" max="34" width="13.421875" style="0" customWidth="1"/>
    <col min="35" max="38" width="8.7109375" style="0" customWidth="1"/>
    <col min="39" max="43" width="15.7109375" style="0" customWidth="1"/>
  </cols>
  <sheetData>
    <row r="3" spans="17:18" ht="49.5" customHeight="1">
      <c r="Q3" s="55"/>
      <c r="R3" s="55"/>
    </row>
    <row r="5" spans="1:38" ht="18" customHeight="1">
      <c r="A5" s="530" t="s">
        <v>5</v>
      </c>
      <c r="B5" s="41" t="s">
        <v>17</v>
      </c>
      <c r="C5" s="271">
        <v>0</v>
      </c>
      <c r="D5" s="52" t="s">
        <v>14</v>
      </c>
      <c r="E5" s="271">
        <v>0</v>
      </c>
      <c r="F5" s="41" t="s">
        <v>49</v>
      </c>
      <c r="G5" s="21"/>
      <c r="H5" s="41" t="s">
        <v>15</v>
      </c>
      <c r="I5" s="56">
        <v>0</v>
      </c>
      <c r="J5" s="52" t="s">
        <v>14</v>
      </c>
      <c r="K5" s="56">
        <v>0</v>
      </c>
      <c r="L5" s="41" t="s">
        <v>18</v>
      </c>
      <c r="M5" s="21"/>
      <c r="N5" s="41" t="s">
        <v>50</v>
      </c>
      <c r="O5" s="56">
        <v>0</v>
      </c>
      <c r="P5" s="52" t="s">
        <v>14</v>
      </c>
      <c r="Q5" s="56">
        <v>0</v>
      </c>
      <c r="R5" s="41" t="s">
        <v>16</v>
      </c>
      <c r="S5" s="57"/>
      <c r="T5" s="489">
        <v>1</v>
      </c>
      <c r="U5" s="489">
        <v>2</v>
      </c>
      <c r="V5" s="491"/>
      <c r="W5" s="491"/>
      <c r="X5" s="489">
        <v>3</v>
      </c>
      <c r="Y5" s="491"/>
      <c r="Z5" s="491"/>
      <c r="AA5" s="489">
        <v>4</v>
      </c>
      <c r="AB5" s="491"/>
      <c r="AC5" s="491"/>
      <c r="AD5" s="489">
        <v>5</v>
      </c>
      <c r="AE5" s="491"/>
      <c r="AF5" s="491"/>
      <c r="AG5" s="489">
        <v>6</v>
      </c>
      <c r="AH5" s="491"/>
      <c r="AI5" s="491"/>
      <c r="AJ5" s="489">
        <v>7</v>
      </c>
      <c r="AK5" s="491"/>
      <c r="AL5" s="491"/>
    </row>
    <row r="6" spans="1:38" ht="9" customHeight="1" thickBot="1">
      <c r="A6" s="530"/>
      <c r="B6" s="42" t="s">
        <v>48</v>
      </c>
      <c r="C6" s="43"/>
      <c r="D6" s="44"/>
      <c r="E6" s="43"/>
      <c r="F6" s="42" t="s">
        <v>48</v>
      </c>
      <c r="G6" s="21"/>
      <c r="H6" s="42" t="s">
        <v>48</v>
      </c>
      <c r="I6" s="43"/>
      <c r="J6" s="44"/>
      <c r="K6" s="43"/>
      <c r="L6" s="42" t="s">
        <v>48</v>
      </c>
      <c r="M6" s="21"/>
      <c r="N6" s="42" t="s">
        <v>48</v>
      </c>
      <c r="O6" s="43"/>
      <c r="P6" s="44"/>
      <c r="Q6" s="43"/>
      <c r="R6" s="42" t="s">
        <v>48</v>
      </c>
      <c r="S6" s="57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</row>
    <row r="7" spans="1:38" ht="18" customHeight="1" thickBot="1" thickTop="1">
      <c r="A7" s="530"/>
      <c r="B7" s="45" t="s">
        <v>27</v>
      </c>
      <c r="C7" s="54" t="s">
        <v>85</v>
      </c>
      <c r="D7" s="46" t="s">
        <v>14</v>
      </c>
      <c r="E7" s="54" t="s">
        <v>85</v>
      </c>
      <c r="F7" s="45" t="s">
        <v>20</v>
      </c>
      <c r="G7" s="21"/>
      <c r="H7" s="102" t="s">
        <v>19</v>
      </c>
      <c r="I7" s="54" t="s">
        <v>85</v>
      </c>
      <c r="J7" s="46" t="s">
        <v>14</v>
      </c>
      <c r="K7" s="54" t="s">
        <v>85</v>
      </c>
      <c r="L7" s="102" t="s">
        <v>24</v>
      </c>
      <c r="M7" s="21"/>
      <c r="N7" s="102" t="s">
        <v>51</v>
      </c>
      <c r="O7" s="54" t="s">
        <v>85</v>
      </c>
      <c r="P7" s="46" t="s">
        <v>14</v>
      </c>
      <c r="Q7" s="54" t="s">
        <v>85</v>
      </c>
      <c r="R7" s="102" t="s">
        <v>21</v>
      </c>
      <c r="S7" s="57"/>
      <c r="T7" s="91" t="str">
        <f>CONCATENATE(T8,"+",T9)</f>
        <v>Brož+Marek</v>
      </c>
      <c r="U7" s="492" t="str">
        <f>CONCATENATE(U8,"+",U9)</f>
        <v>Motyka+Chlopčík</v>
      </c>
      <c r="V7" s="493"/>
      <c r="W7" s="493"/>
      <c r="X7" s="492" t="str">
        <f>CONCATENATE(X8,"+",X9)</f>
        <v>Mihulka+Zářecký</v>
      </c>
      <c r="Y7" s="493"/>
      <c r="Z7" s="493"/>
      <c r="AA7" s="492" t="str">
        <f>CONCATENATE(AA8,"+",AA9)</f>
        <v>Müller+Pazdera</v>
      </c>
      <c r="AB7" s="493"/>
      <c r="AC7" s="493"/>
      <c r="AD7" s="492" t="str">
        <f>CONCATENATE(AD8,"+",AD9)</f>
        <v>Mazur+Rozmarín</v>
      </c>
      <c r="AE7" s="493"/>
      <c r="AF7" s="493"/>
      <c r="AG7" s="492" t="str">
        <f>CONCATENATE(AG8,"+",AG9)</f>
        <v>Malenda+Fleško</v>
      </c>
      <c r="AH7" s="493"/>
      <c r="AI7" s="493"/>
      <c r="AJ7" s="492" t="str">
        <f>CONCATENATE(AJ8,"+",AJ9)</f>
        <v>Flemmr+Kalab</v>
      </c>
      <c r="AK7" s="493"/>
      <c r="AL7" s="494"/>
    </row>
    <row r="8" spans="1:38" ht="15" customHeight="1" thickTop="1">
      <c r="A8" s="530"/>
      <c r="B8" s="39" t="s">
        <v>17</v>
      </c>
      <c r="C8" s="47"/>
      <c r="D8" s="24" t="s">
        <v>14</v>
      </c>
      <c r="E8" s="47"/>
      <c r="F8" s="53" t="s">
        <v>49</v>
      </c>
      <c r="G8" s="21"/>
      <c r="H8" s="39" t="s">
        <v>15</v>
      </c>
      <c r="I8" s="47"/>
      <c r="J8" s="24" t="s">
        <v>14</v>
      </c>
      <c r="K8" s="47"/>
      <c r="L8" s="53" t="s">
        <v>18</v>
      </c>
      <c r="M8" s="21"/>
      <c r="N8" s="39" t="s">
        <v>50</v>
      </c>
      <c r="O8" s="47"/>
      <c r="P8" s="24" t="s">
        <v>14</v>
      </c>
      <c r="Q8" s="47"/>
      <c r="R8" s="53" t="s">
        <v>16</v>
      </c>
      <c r="S8" s="59"/>
      <c r="T8" s="90" t="s">
        <v>17</v>
      </c>
      <c r="U8" s="486" t="s">
        <v>49</v>
      </c>
      <c r="V8" s="487"/>
      <c r="W8" s="487"/>
      <c r="X8" s="486" t="s">
        <v>15</v>
      </c>
      <c r="Y8" s="487"/>
      <c r="Z8" s="487"/>
      <c r="AA8" s="486" t="s">
        <v>18</v>
      </c>
      <c r="AB8" s="487"/>
      <c r="AC8" s="487"/>
      <c r="AD8" s="486" t="s">
        <v>50</v>
      </c>
      <c r="AE8" s="487"/>
      <c r="AF8" s="487"/>
      <c r="AG8" s="486" t="s">
        <v>16</v>
      </c>
      <c r="AH8" s="487"/>
      <c r="AI8" s="487"/>
      <c r="AJ8" s="486" t="s">
        <v>25</v>
      </c>
      <c r="AK8" s="487"/>
      <c r="AL8" s="495"/>
    </row>
    <row r="9" spans="1:38" ht="15" customHeight="1" thickBot="1">
      <c r="A9" s="530"/>
      <c r="B9" s="39" t="s">
        <v>27</v>
      </c>
      <c r="C9" s="47"/>
      <c r="D9" s="24" t="s">
        <v>14</v>
      </c>
      <c r="E9" s="47"/>
      <c r="F9" s="53" t="s">
        <v>20</v>
      </c>
      <c r="G9" s="21"/>
      <c r="H9" s="39" t="s">
        <v>19</v>
      </c>
      <c r="I9" s="47"/>
      <c r="J9" s="24" t="s">
        <v>14</v>
      </c>
      <c r="K9" s="47"/>
      <c r="L9" s="53" t="s">
        <v>24</v>
      </c>
      <c r="M9" s="21"/>
      <c r="N9" s="39" t="s">
        <v>51</v>
      </c>
      <c r="O9" s="47"/>
      <c r="P9" s="24" t="s">
        <v>14</v>
      </c>
      <c r="Q9" s="47"/>
      <c r="R9" s="53" t="s">
        <v>21</v>
      </c>
      <c r="S9" s="59"/>
      <c r="T9" s="88" t="s">
        <v>27</v>
      </c>
      <c r="U9" s="496" t="s">
        <v>20</v>
      </c>
      <c r="V9" s="497"/>
      <c r="W9" s="497"/>
      <c r="X9" s="496" t="s">
        <v>19</v>
      </c>
      <c r="Y9" s="497"/>
      <c r="Z9" s="497"/>
      <c r="AA9" s="496" t="s">
        <v>24</v>
      </c>
      <c r="AB9" s="497"/>
      <c r="AC9" s="497"/>
      <c r="AD9" s="496" t="s">
        <v>51</v>
      </c>
      <c r="AE9" s="497"/>
      <c r="AF9" s="497"/>
      <c r="AG9" s="496" t="s">
        <v>21</v>
      </c>
      <c r="AH9" s="497"/>
      <c r="AI9" s="497"/>
      <c r="AJ9" s="496" t="s">
        <v>26</v>
      </c>
      <c r="AK9" s="497"/>
      <c r="AL9" s="498"/>
    </row>
    <row r="10" spans="1:38" ht="9" customHeight="1" thickTop="1">
      <c r="A10" s="38"/>
      <c r="B10" s="21"/>
      <c r="C10" s="21"/>
      <c r="D10" s="21"/>
      <c r="E10" s="21"/>
      <c r="F10" s="21"/>
      <c r="G10" s="21"/>
      <c r="H10" s="21"/>
      <c r="I10" s="23"/>
      <c r="J10" s="21"/>
      <c r="K10" s="21"/>
      <c r="L10" s="21"/>
      <c r="M10" s="21"/>
      <c r="N10" s="21"/>
      <c r="O10" s="21"/>
      <c r="P10" s="21"/>
      <c r="Q10" s="21"/>
      <c r="R10" s="21"/>
      <c r="S10" s="60"/>
      <c r="T10" s="89"/>
      <c r="U10" s="89" t="s">
        <v>22</v>
      </c>
      <c r="V10" s="89" t="s">
        <v>22</v>
      </c>
      <c r="W10" s="89" t="s">
        <v>22</v>
      </c>
      <c r="X10" s="89" t="s">
        <v>22</v>
      </c>
      <c r="Y10" s="89" t="s">
        <v>22</v>
      </c>
      <c r="Z10" s="89" t="s">
        <v>22</v>
      </c>
      <c r="AJ10" s="491"/>
      <c r="AK10" s="491"/>
      <c r="AL10" s="491"/>
    </row>
    <row r="11" spans="1:38" ht="18" customHeight="1">
      <c r="A11" s="530" t="s">
        <v>6</v>
      </c>
      <c r="B11" s="41" t="s">
        <v>50</v>
      </c>
      <c r="C11" s="56">
        <v>0</v>
      </c>
      <c r="D11" s="52" t="s">
        <v>14</v>
      </c>
      <c r="E11" s="56">
        <v>0</v>
      </c>
      <c r="F11" s="41" t="s">
        <v>18</v>
      </c>
      <c r="G11" s="21"/>
      <c r="H11" s="41" t="s">
        <v>25</v>
      </c>
      <c r="I11" s="56">
        <v>0</v>
      </c>
      <c r="J11" s="52" t="s">
        <v>14</v>
      </c>
      <c r="K11" s="56">
        <v>0</v>
      </c>
      <c r="L11" s="41" t="s">
        <v>17</v>
      </c>
      <c r="M11" s="21"/>
      <c r="N11" s="41" t="s">
        <v>15</v>
      </c>
      <c r="O11" s="56">
        <v>0</v>
      </c>
      <c r="P11" s="121" t="s">
        <v>14</v>
      </c>
      <c r="Q11" s="56">
        <v>0</v>
      </c>
      <c r="R11" s="41" t="s">
        <v>49</v>
      </c>
      <c r="S11" s="57"/>
      <c r="T11" s="49" t="s">
        <v>22</v>
      </c>
      <c r="U11" s="49" t="s">
        <v>22</v>
      </c>
      <c r="V11" s="49" t="s">
        <v>22</v>
      </c>
      <c r="W11" s="49" t="s">
        <v>22</v>
      </c>
      <c r="X11" s="49" t="s">
        <v>22</v>
      </c>
      <c r="Y11" s="49" t="s">
        <v>22</v>
      </c>
      <c r="Z11" s="49" t="s">
        <v>22</v>
      </c>
      <c r="AJ11" s="491"/>
      <c r="AK11" s="491"/>
      <c r="AL11" s="491"/>
    </row>
    <row r="12" spans="1:19" ht="9" customHeight="1">
      <c r="A12" s="530"/>
      <c r="B12" s="42" t="s">
        <v>48</v>
      </c>
      <c r="C12" s="48"/>
      <c r="D12" s="44"/>
      <c r="E12" s="48"/>
      <c r="F12" s="42" t="s">
        <v>48</v>
      </c>
      <c r="G12" s="21"/>
      <c r="H12" s="42" t="s">
        <v>48</v>
      </c>
      <c r="I12" s="48"/>
      <c r="J12" s="44"/>
      <c r="K12" s="48"/>
      <c r="L12" s="42" t="s">
        <v>48</v>
      </c>
      <c r="M12" s="21"/>
      <c r="N12" s="42" t="s">
        <v>48</v>
      </c>
      <c r="O12" s="48"/>
      <c r="P12" s="44"/>
      <c r="Q12" s="48"/>
      <c r="R12" s="42" t="s">
        <v>48</v>
      </c>
      <c r="S12" s="57"/>
    </row>
    <row r="13" spans="1:19" ht="18" customHeight="1">
      <c r="A13" s="530"/>
      <c r="B13" s="102" t="s">
        <v>51</v>
      </c>
      <c r="C13" s="54" t="s">
        <v>85</v>
      </c>
      <c r="D13" s="44" t="s">
        <v>14</v>
      </c>
      <c r="E13" s="54" t="s">
        <v>85</v>
      </c>
      <c r="F13" s="102" t="s">
        <v>24</v>
      </c>
      <c r="G13" s="21"/>
      <c r="H13" s="102" t="s">
        <v>26</v>
      </c>
      <c r="I13" s="54" t="s">
        <v>85</v>
      </c>
      <c r="J13" s="44" t="s">
        <v>14</v>
      </c>
      <c r="K13" s="54" t="s">
        <v>85</v>
      </c>
      <c r="L13" s="45" t="s">
        <v>27</v>
      </c>
      <c r="M13" s="21"/>
      <c r="N13" s="102" t="s">
        <v>19</v>
      </c>
      <c r="O13" s="54" t="s">
        <v>85</v>
      </c>
      <c r="P13" s="44" t="s">
        <v>14</v>
      </c>
      <c r="Q13" s="54" t="s">
        <v>85</v>
      </c>
      <c r="R13" s="45" t="s">
        <v>20</v>
      </c>
      <c r="S13" s="57"/>
    </row>
    <row r="14" spans="1:19" ht="15" customHeight="1">
      <c r="A14" s="530"/>
      <c r="B14" s="39" t="s">
        <v>50</v>
      </c>
      <c r="C14" s="47"/>
      <c r="D14" s="24" t="s">
        <v>14</v>
      </c>
      <c r="E14" s="47"/>
      <c r="F14" s="53" t="s">
        <v>18</v>
      </c>
      <c r="G14" s="21"/>
      <c r="H14" s="39" t="s">
        <v>25</v>
      </c>
      <c r="I14" s="47"/>
      <c r="J14" s="24" t="s">
        <v>14</v>
      </c>
      <c r="K14" s="47"/>
      <c r="L14" s="53" t="s">
        <v>17</v>
      </c>
      <c r="M14" s="21"/>
      <c r="N14" s="39" t="s">
        <v>15</v>
      </c>
      <c r="O14" s="47"/>
      <c r="P14" s="24" t="s">
        <v>14</v>
      </c>
      <c r="Q14" s="47"/>
      <c r="R14" s="53" t="s">
        <v>49</v>
      </c>
      <c r="S14" s="59"/>
    </row>
    <row r="15" spans="1:19" ht="15" customHeight="1">
      <c r="A15" s="530"/>
      <c r="B15" s="39" t="s">
        <v>51</v>
      </c>
      <c r="C15" s="47"/>
      <c r="D15" s="24" t="s">
        <v>14</v>
      </c>
      <c r="E15" s="47"/>
      <c r="F15" s="53" t="s">
        <v>24</v>
      </c>
      <c r="G15" s="21"/>
      <c r="H15" s="39" t="s">
        <v>26</v>
      </c>
      <c r="I15" s="47"/>
      <c r="J15" s="24" t="s">
        <v>14</v>
      </c>
      <c r="K15" s="47"/>
      <c r="L15" s="53" t="s">
        <v>27</v>
      </c>
      <c r="M15" s="21"/>
      <c r="N15" s="39" t="s">
        <v>19</v>
      </c>
      <c r="O15" s="47"/>
      <c r="P15" s="24" t="s">
        <v>14</v>
      </c>
      <c r="Q15" s="47"/>
      <c r="R15" s="53" t="s">
        <v>20</v>
      </c>
      <c r="S15" s="37"/>
    </row>
    <row r="16" spans="1:19" ht="9" customHeight="1">
      <c r="A16" s="38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</row>
    <row r="17" spans="1:19" ht="18" customHeight="1">
      <c r="A17" s="530" t="s">
        <v>7</v>
      </c>
      <c r="B17" s="41" t="s">
        <v>25</v>
      </c>
      <c r="C17" s="56">
        <v>0</v>
      </c>
      <c r="D17" s="52" t="s">
        <v>14</v>
      </c>
      <c r="E17" s="56">
        <v>0</v>
      </c>
      <c r="F17" s="41" t="s">
        <v>15</v>
      </c>
      <c r="G17" s="21"/>
      <c r="H17" s="41" t="s">
        <v>50</v>
      </c>
      <c r="I17" s="56">
        <v>0</v>
      </c>
      <c r="J17" s="52" t="s">
        <v>14</v>
      </c>
      <c r="K17" s="56">
        <v>0</v>
      </c>
      <c r="L17" s="41" t="s">
        <v>49</v>
      </c>
      <c r="M17" s="21"/>
      <c r="N17" s="41" t="s">
        <v>16</v>
      </c>
      <c r="O17" s="271">
        <v>0</v>
      </c>
      <c r="P17" s="272" t="s">
        <v>14</v>
      </c>
      <c r="Q17" s="271">
        <v>0</v>
      </c>
      <c r="R17" s="41" t="s">
        <v>18</v>
      </c>
      <c r="S17" s="57"/>
    </row>
    <row r="18" spans="1:23" ht="9" customHeight="1">
      <c r="A18" s="530"/>
      <c r="B18" s="42" t="s">
        <v>48</v>
      </c>
      <c r="C18" s="48"/>
      <c r="D18" s="44"/>
      <c r="E18" s="48"/>
      <c r="F18" s="42" t="s">
        <v>48</v>
      </c>
      <c r="G18" s="21"/>
      <c r="H18" s="42" t="s">
        <v>48</v>
      </c>
      <c r="I18" s="48"/>
      <c r="J18" s="44"/>
      <c r="K18" s="48"/>
      <c r="L18" s="42" t="s">
        <v>48</v>
      </c>
      <c r="M18" s="21"/>
      <c r="N18" s="42" t="s">
        <v>48</v>
      </c>
      <c r="O18" s="48"/>
      <c r="P18" s="44"/>
      <c r="Q18" s="48"/>
      <c r="R18" s="42" t="s">
        <v>48</v>
      </c>
      <c r="S18" s="57"/>
      <c r="T18" s="58"/>
      <c r="U18" s="51"/>
      <c r="V18" s="51"/>
      <c r="W18" s="50"/>
    </row>
    <row r="19" spans="1:22" ht="18" customHeight="1">
      <c r="A19" s="530"/>
      <c r="B19" s="102" t="s">
        <v>26</v>
      </c>
      <c r="C19" s="54" t="s">
        <v>85</v>
      </c>
      <c r="D19" s="44" t="s">
        <v>14</v>
      </c>
      <c r="E19" s="54" t="s">
        <v>85</v>
      </c>
      <c r="F19" s="102" t="s">
        <v>19</v>
      </c>
      <c r="G19" s="21"/>
      <c r="H19" s="102" t="s">
        <v>51</v>
      </c>
      <c r="I19" s="54" t="s">
        <v>85</v>
      </c>
      <c r="J19" s="44" t="s">
        <v>14</v>
      </c>
      <c r="K19" s="54" t="s">
        <v>85</v>
      </c>
      <c r="L19" s="45" t="s">
        <v>20</v>
      </c>
      <c r="M19" s="21"/>
      <c r="N19" s="102" t="s">
        <v>21</v>
      </c>
      <c r="O19" s="54" t="s">
        <v>85</v>
      </c>
      <c r="P19" s="44" t="s">
        <v>14</v>
      </c>
      <c r="Q19" s="54" t="s">
        <v>85</v>
      </c>
      <c r="R19" s="102" t="s">
        <v>24</v>
      </c>
      <c r="S19" s="57"/>
      <c r="T19" s="57"/>
      <c r="U19" s="57"/>
      <c r="V19" s="57"/>
    </row>
    <row r="20" spans="1:22" ht="15" customHeight="1">
      <c r="A20" s="530"/>
      <c r="B20" s="39" t="s">
        <v>25</v>
      </c>
      <c r="C20" s="47"/>
      <c r="D20" s="24" t="s">
        <v>14</v>
      </c>
      <c r="E20" s="47"/>
      <c r="F20" s="53" t="s">
        <v>15</v>
      </c>
      <c r="G20" s="21"/>
      <c r="H20" s="39" t="s">
        <v>50</v>
      </c>
      <c r="I20" s="47"/>
      <c r="J20" s="24" t="s">
        <v>14</v>
      </c>
      <c r="K20" s="47"/>
      <c r="L20" s="53" t="s">
        <v>49</v>
      </c>
      <c r="M20" s="21"/>
      <c r="N20" s="39" t="s">
        <v>16</v>
      </c>
      <c r="O20" s="47"/>
      <c r="P20" s="24" t="s">
        <v>14</v>
      </c>
      <c r="Q20" s="47"/>
      <c r="R20" s="53" t="s">
        <v>18</v>
      </c>
      <c r="S20" s="59"/>
      <c r="T20" s="59"/>
      <c r="U20" s="59"/>
      <c r="V20" s="59"/>
    </row>
    <row r="21" spans="1:22" ht="15" customHeight="1">
      <c r="A21" s="530"/>
      <c r="B21" s="39" t="s">
        <v>26</v>
      </c>
      <c r="C21" s="47"/>
      <c r="D21" s="24" t="s">
        <v>14</v>
      </c>
      <c r="E21" s="47"/>
      <c r="F21" s="53" t="s">
        <v>19</v>
      </c>
      <c r="G21" s="21"/>
      <c r="H21" s="39" t="s">
        <v>51</v>
      </c>
      <c r="I21" s="47"/>
      <c r="J21" s="24" t="s">
        <v>14</v>
      </c>
      <c r="K21" s="47"/>
      <c r="L21" s="53" t="s">
        <v>20</v>
      </c>
      <c r="M21" s="21"/>
      <c r="N21" s="39" t="s">
        <v>21</v>
      </c>
      <c r="O21" s="47"/>
      <c r="P21" s="24" t="s">
        <v>14</v>
      </c>
      <c r="Q21" s="47"/>
      <c r="R21" s="53" t="s">
        <v>24</v>
      </c>
      <c r="S21" s="37"/>
      <c r="T21" s="37"/>
      <c r="U21" s="37"/>
      <c r="V21" s="37"/>
    </row>
    <row r="22" spans="1:19" ht="9" customHeight="1">
      <c r="A22" s="38"/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</row>
    <row r="23" spans="1:19" ht="18" customHeight="1">
      <c r="A23" s="530" t="s">
        <v>8</v>
      </c>
      <c r="B23" s="41" t="s">
        <v>18</v>
      </c>
      <c r="C23" s="56">
        <v>0</v>
      </c>
      <c r="D23" s="52" t="s">
        <v>14</v>
      </c>
      <c r="E23" s="56">
        <v>0</v>
      </c>
      <c r="F23" s="41" t="s">
        <v>17</v>
      </c>
      <c r="G23" s="21"/>
      <c r="H23" s="41" t="s">
        <v>16</v>
      </c>
      <c r="I23" s="56">
        <v>0</v>
      </c>
      <c r="J23" s="52" t="s">
        <v>14</v>
      </c>
      <c r="K23" s="56">
        <v>0</v>
      </c>
      <c r="L23" s="41" t="s">
        <v>15</v>
      </c>
      <c r="M23" s="21"/>
      <c r="N23" s="41" t="s">
        <v>49</v>
      </c>
      <c r="O23" s="56">
        <v>0</v>
      </c>
      <c r="P23" s="52" t="s">
        <v>14</v>
      </c>
      <c r="Q23" s="56">
        <v>0</v>
      </c>
      <c r="R23" s="41" t="s">
        <v>25</v>
      </c>
      <c r="S23" s="57"/>
    </row>
    <row r="24" spans="1:19" ht="9" customHeight="1">
      <c r="A24" s="530"/>
      <c r="B24" s="42" t="s">
        <v>48</v>
      </c>
      <c r="C24" s="48"/>
      <c r="D24" s="44"/>
      <c r="E24" s="48"/>
      <c r="F24" s="42" t="s">
        <v>48</v>
      </c>
      <c r="G24" s="21"/>
      <c r="H24" s="42" t="s">
        <v>48</v>
      </c>
      <c r="I24" s="48"/>
      <c r="J24" s="44"/>
      <c r="K24" s="48"/>
      <c r="L24" s="42" t="s">
        <v>48</v>
      </c>
      <c r="M24" s="21"/>
      <c r="N24" s="42" t="s">
        <v>48</v>
      </c>
      <c r="O24" s="48"/>
      <c r="P24" s="44"/>
      <c r="Q24" s="48"/>
      <c r="R24" s="42" t="s">
        <v>48</v>
      </c>
      <c r="S24" s="57"/>
    </row>
    <row r="25" spans="1:19" ht="18" customHeight="1">
      <c r="A25" s="530"/>
      <c r="B25" s="102" t="s">
        <v>24</v>
      </c>
      <c r="C25" s="54" t="s">
        <v>85</v>
      </c>
      <c r="D25" s="44" t="s">
        <v>14</v>
      </c>
      <c r="E25" s="54" t="s">
        <v>85</v>
      </c>
      <c r="F25" s="45" t="s">
        <v>27</v>
      </c>
      <c r="G25" s="21"/>
      <c r="H25" s="102" t="s">
        <v>21</v>
      </c>
      <c r="I25" s="54" t="s">
        <v>85</v>
      </c>
      <c r="J25" s="44" t="s">
        <v>14</v>
      </c>
      <c r="K25" s="54" t="s">
        <v>85</v>
      </c>
      <c r="L25" s="102" t="s">
        <v>19</v>
      </c>
      <c r="M25" s="21"/>
      <c r="N25" s="45" t="s">
        <v>20</v>
      </c>
      <c r="O25" s="54" t="s">
        <v>85</v>
      </c>
      <c r="P25" s="44" t="s">
        <v>14</v>
      </c>
      <c r="Q25" s="54" t="s">
        <v>85</v>
      </c>
      <c r="R25" s="102" t="s">
        <v>26</v>
      </c>
      <c r="S25" s="92"/>
    </row>
    <row r="26" spans="1:19" ht="15" customHeight="1">
      <c r="A26" s="530"/>
      <c r="B26" s="39" t="s">
        <v>18</v>
      </c>
      <c r="C26" s="47"/>
      <c r="D26" s="24" t="s">
        <v>14</v>
      </c>
      <c r="E26" s="47"/>
      <c r="F26" s="53" t="s">
        <v>17</v>
      </c>
      <c r="G26" s="21"/>
      <c r="H26" s="39" t="s">
        <v>16</v>
      </c>
      <c r="I26" s="47"/>
      <c r="J26" s="24" t="s">
        <v>14</v>
      </c>
      <c r="K26" s="47"/>
      <c r="L26" s="53" t="s">
        <v>15</v>
      </c>
      <c r="M26" s="21"/>
      <c r="N26" s="39" t="s">
        <v>49</v>
      </c>
      <c r="O26" s="47"/>
      <c r="P26" s="24" t="s">
        <v>14</v>
      </c>
      <c r="Q26" s="47"/>
      <c r="R26" s="53" t="s">
        <v>25</v>
      </c>
      <c r="S26" s="93"/>
    </row>
    <row r="27" spans="1:19" ht="15" customHeight="1">
      <c r="A27" s="530"/>
      <c r="B27" s="39" t="s">
        <v>24</v>
      </c>
      <c r="C27" s="47"/>
      <c r="D27" s="24" t="s">
        <v>14</v>
      </c>
      <c r="E27" s="47"/>
      <c r="F27" s="53" t="s">
        <v>27</v>
      </c>
      <c r="G27" s="21"/>
      <c r="H27" s="39" t="s">
        <v>21</v>
      </c>
      <c r="I27" s="47"/>
      <c r="J27" s="24" t="s">
        <v>14</v>
      </c>
      <c r="K27" s="47"/>
      <c r="L27" s="53" t="s">
        <v>19</v>
      </c>
      <c r="M27" s="21"/>
      <c r="N27" s="39" t="s">
        <v>20</v>
      </c>
      <c r="O27" s="47"/>
      <c r="P27" s="24" t="s">
        <v>14</v>
      </c>
      <c r="Q27" s="47"/>
      <c r="R27" s="53" t="s">
        <v>26</v>
      </c>
      <c r="S27" s="94"/>
    </row>
    <row r="28" spans="1:19" ht="9" customHeight="1">
      <c r="A28" s="38"/>
      <c r="B28" s="21"/>
      <c r="C28" s="21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</row>
    <row r="29" spans="1:19" ht="18" customHeight="1">
      <c r="A29" s="530" t="s">
        <v>9</v>
      </c>
      <c r="B29" s="41" t="s">
        <v>49</v>
      </c>
      <c r="C29" s="56">
        <v>0</v>
      </c>
      <c r="D29" s="52" t="s">
        <v>14</v>
      </c>
      <c r="E29" s="56">
        <v>0</v>
      </c>
      <c r="F29" s="41" t="s">
        <v>16</v>
      </c>
      <c r="G29" s="21"/>
      <c r="H29" s="41" t="s">
        <v>25</v>
      </c>
      <c r="I29" s="56">
        <v>0</v>
      </c>
      <c r="J29" s="52" t="s">
        <v>14</v>
      </c>
      <c r="K29" s="56">
        <v>0</v>
      </c>
      <c r="L29" s="41" t="s">
        <v>50</v>
      </c>
      <c r="M29" s="21"/>
      <c r="N29" s="41" t="s">
        <v>17</v>
      </c>
      <c r="O29" s="56">
        <v>0</v>
      </c>
      <c r="P29" s="52" t="s">
        <v>14</v>
      </c>
      <c r="Q29" s="56">
        <v>0</v>
      </c>
      <c r="R29" s="41" t="s">
        <v>15</v>
      </c>
      <c r="S29" s="57"/>
    </row>
    <row r="30" spans="1:23" ht="9" customHeight="1">
      <c r="A30" s="530"/>
      <c r="B30" s="42" t="s">
        <v>48</v>
      </c>
      <c r="C30" s="48"/>
      <c r="D30" s="44"/>
      <c r="E30" s="48"/>
      <c r="F30" s="42" t="s">
        <v>48</v>
      </c>
      <c r="G30" s="21"/>
      <c r="H30" s="42" t="s">
        <v>48</v>
      </c>
      <c r="I30" s="48"/>
      <c r="J30" s="44"/>
      <c r="K30" s="48"/>
      <c r="L30" s="42" t="s">
        <v>48</v>
      </c>
      <c r="M30" s="21"/>
      <c r="N30" s="42" t="s">
        <v>48</v>
      </c>
      <c r="O30" s="48"/>
      <c r="P30" s="44"/>
      <c r="Q30" s="48"/>
      <c r="R30" s="42" t="s">
        <v>48</v>
      </c>
      <c r="S30" s="57"/>
      <c r="T30" s="55"/>
      <c r="U30" s="55"/>
      <c r="V30" s="55"/>
      <c r="W30" s="55"/>
    </row>
    <row r="31" spans="1:23" ht="18" customHeight="1">
      <c r="A31" s="530"/>
      <c r="B31" s="45" t="s">
        <v>20</v>
      </c>
      <c r="C31" s="54" t="s">
        <v>85</v>
      </c>
      <c r="D31" s="44" t="s">
        <v>14</v>
      </c>
      <c r="E31" s="54" t="s">
        <v>85</v>
      </c>
      <c r="F31" s="41" t="s">
        <v>21</v>
      </c>
      <c r="G31" s="21"/>
      <c r="H31" s="102" t="s">
        <v>26</v>
      </c>
      <c r="I31" s="54" t="s">
        <v>85</v>
      </c>
      <c r="J31" s="44" t="s">
        <v>14</v>
      </c>
      <c r="K31" s="54" t="s">
        <v>85</v>
      </c>
      <c r="L31" s="41" t="s">
        <v>51</v>
      </c>
      <c r="M31" s="21"/>
      <c r="N31" s="45" t="s">
        <v>27</v>
      </c>
      <c r="O31" s="54" t="s">
        <v>85</v>
      </c>
      <c r="P31" s="44" t="s">
        <v>14</v>
      </c>
      <c r="Q31" s="54" t="s">
        <v>85</v>
      </c>
      <c r="R31" s="102" t="s">
        <v>19</v>
      </c>
      <c r="S31" s="57"/>
      <c r="T31" s="55"/>
      <c r="U31" s="55"/>
      <c r="V31" s="55"/>
      <c r="W31" s="55"/>
    </row>
    <row r="32" spans="1:23" ht="15" customHeight="1">
      <c r="A32" s="530"/>
      <c r="B32" s="39" t="s">
        <v>49</v>
      </c>
      <c r="C32" s="47"/>
      <c r="D32" s="24" t="s">
        <v>14</v>
      </c>
      <c r="E32" s="47"/>
      <c r="F32" s="53" t="s">
        <v>16</v>
      </c>
      <c r="G32" s="21"/>
      <c r="H32" s="39" t="s">
        <v>25</v>
      </c>
      <c r="I32" s="47"/>
      <c r="J32" s="24" t="s">
        <v>14</v>
      </c>
      <c r="K32" s="47"/>
      <c r="L32" s="53" t="s">
        <v>50</v>
      </c>
      <c r="M32" s="21"/>
      <c r="N32" s="39" t="s">
        <v>17</v>
      </c>
      <c r="O32" s="47"/>
      <c r="P32" s="24" t="s">
        <v>14</v>
      </c>
      <c r="Q32" s="47"/>
      <c r="R32" s="53" t="s">
        <v>15</v>
      </c>
      <c r="S32" s="59"/>
      <c r="T32" s="55"/>
      <c r="U32" s="55"/>
      <c r="V32" s="55"/>
      <c r="W32" s="55"/>
    </row>
    <row r="33" spans="1:23" ht="15" customHeight="1">
      <c r="A33" s="530"/>
      <c r="B33" s="39" t="s">
        <v>20</v>
      </c>
      <c r="C33" s="47"/>
      <c r="D33" s="24" t="s">
        <v>14</v>
      </c>
      <c r="E33" s="47"/>
      <c r="F33" s="53" t="s">
        <v>21</v>
      </c>
      <c r="G33" s="21"/>
      <c r="H33" s="39" t="s">
        <v>26</v>
      </c>
      <c r="I33" s="47"/>
      <c r="J33" s="24" t="s">
        <v>14</v>
      </c>
      <c r="K33" s="47"/>
      <c r="L33" s="53" t="s">
        <v>51</v>
      </c>
      <c r="M33" s="21"/>
      <c r="N33" s="39" t="s">
        <v>27</v>
      </c>
      <c r="O33" s="47"/>
      <c r="P33" s="24" t="s">
        <v>14</v>
      </c>
      <c r="Q33" s="47"/>
      <c r="R33" s="53" t="s">
        <v>19</v>
      </c>
      <c r="S33" s="59"/>
      <c r="T33" s="55"/>
      <c r="U33" s="55"/>
      <c r="V33" s="55"/>
      <c r="W33" s="55"/>
    </row>
    <row r="34" spans="1:23" ht="9" customHeight="1">
      <c r="A34" s="3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>
        <v>180</v>
      </c>
      <c r="P34" s="21"/>
      <c r="Q34" s="23"/>
      <c r="R34" s="21"/>
      <c r="S34" s="60"/>
      <c r="T34" s="55"/>
      <c r="U34" s="55"/>
      <c r="V34" s="55"/>
      <c r="W34" s="55"/>
    </row>
    <row r="35" spans="1:23" ht="18" customHeight="1">
      <c r="A35" s="530" t="s">
        <v>10</v>
      </c>
      <c r="B35" s="41" t="s">
        <v>15</v>
      </c>
      <c r="C35" s="56">
        <v>0</v>
      </c>
      <c r="D35" s="52" t="s">
        <v>14</v>
      </c>
      <c r="E35" s="56">
        <v>0</v>
      </c>
      <c r="F35" s="41" t="s">
        <v>50</v>
      </c>
      <c r="G35" s="21"/>
      <c r="H35" s="41" t="s">
        <v>17</v>
      </c>
      <c r="I35" s="56">
        <v>0</v>
      </c>
      <c r="J35" s="52" t="s">
        <v>14</v>
      </c>
      <c r="K35" s="56">
        <v>0</v>
      </c>
      <c r="L35" s="41" t="s">
        <v>16</v>
      </c>
      <c r="M35" s="21"/>
      <c r="N35" s="41" t="s">
        <v>18</v>
      </c>
      <c r="O35" s="56">
        <v>0</v>
      </c>
      <c r="P35" s="52" t="s">
        <v>14</v>
      </c>
      <c r="Q35" s="56">
        <v>0</v>
      </c>
      <c r="R35" s="41" t="s">
        <v>25</v>
      </c>
      <c r="S35" s="57"/>
      <c r="T35" s="57"/>
      <c r="U35" s="57"/>
      <c r="V35" s="57"/>
      <c r="W35" s="55"/>
    </row>
    <row r="36" spans="1:23" ht="9" customHeight="1">
      <c r="A36" s="530"/>
      <c r="B36" s="42" t="s">
        <v>48</v>
      </c>
      <c r="C36" s="48"/>
      <c r="D36" s="44"/>
      <c r="E36" s="48"/>
      <c r="F36" s="42" t="s">
        <v>48</v>
      </c>
      <c r="G36" s="21"/>
      <c r="H36" s="42" t="s">
        <v>48</v>
      </c>
      <c r="I36" s="48"/>
      <c r="J36" s="44"/>
      <c r="K36" s="48"/>
      <c r="L36" s="42" t="s">
        <v>48</v>
      </c>
      <c r="M36" s="21"/>
      <c r="N36" s="42" t="s">
        <v>48</v>
      </c>
      <c r="O36" s="48"/>
      <c r="P36" s="44"/>
      <c r="Q36" s="48"/>
      <c r="R36" s="42" t="s">
        <v>48</v>
      </c>
      <c r="S36" s="57"/>
      <c r="T36" s="57"/>
      <c r="U36" s="57"/>
      <c r="V36" s="57"/>
      <c r="W36" s="55"/>
    </row>
    <row r="37" spans="1:23" ht="18" customHeight="1">
      <c r="A37" s="530"/>
      <c r="B37" s="102" t="s">
        <v>19</v>
      </c>
      <c r="C37" s="54" t="s">
        <v>85</v>
      </c>
      <c r="D37" s="44" t="s">
        <v>14</v>
      </c>
      <c r="E37" s="54" t="s">
        <v>85</v>
      </c>
      <c r="F37" s="102" t="s">
        <v>51</v>
      </c>
      <c r="G37" s="21"/>
      <c r="H37" s="45" t="s">
        <v>27</v>
      </c>
      <c r="I37" s="54" t="s">
        <v>85</v>
      </c>
      <c r="J37" s="44" t="s">
        <v>14</v>
      </c>
      <c r="K37" s="54" t="s">
        <v>85</v>
      </c>
      <c r="L37" s="41" t="s">
        <v>21</v>
      </c>
      <c r="M37" s="21"/>
      <c r="N37" s="102" t="s">
        <v>24</v>
      </c>
      <c r="O37" s="54" t="s">
        <v>85</v>
      </c>
      <c r="P37" s="44" t="s">
        <v>14</v>
      </c>
      <c r="Q37" s="54" t="s">
        <v>85</v>
      </c>
      <c r="R37" s="102" t="s">
        <v>26</v>
      </c>
      <c r="S37" s="57"/>
      <c r="T37" s="57"/>
      <c r="U37" s="57"/>
      <c r="V37" s="57"/>
      <c r="W37" s="55"/>
    </row>
    <row r="38" spans="1:23" ht="15" customHeight="1">
      <c r="A38" s="530"/>
      <c r="B38" s="39" t="s">
        <v>15</v>
      </c>
      <c r="C38" s="47"/>
      <c r="D38" s="24" t="s">
        <v>14</v>
      </c>
      <c r="E38" s="47"/>
      <c r="F38" s="53" t="s">
        <v>50</v>
      </c>
      <c r="G38" s="21"/>
      <c r="H38" s="39" t="s">
        <v>17</v>
      </c>
      <c r="I38" s="47"/>
      <c r="J38" s="24" t="s">
        <v>14</v>
      </c>
      <c r="K38" s="47"/>
      <c r="L38" s="53" t="s">
        <v>16</v>
      </c>
      <c r="M38" s="21"/>
      <c r="N38" s="39" t="s">
        <v>18</v>
      </c>
      <c r="O38" s="47"/>
      <c r="P38" s="24" t="s">
        <v>14</v>
      </c>
      <c r="Q38" s="47"/>
      <c r="R38" s="53" t="s">
        <v>25</v>
      </c>
      <c r="S38" s="59"/>
      <c r="T38" s="59"/>
      <c r="U38" s="59"/>
      <c r="V38" s="59"/>
      <c r="W38" s="55"/>
    </row>
    <row r="39" spans="1:23" ht="15" customHeight="1">
      <c r="A39" s="530"/>
      <c r="B39" s="39" t="s">
        <v>19</v>
      </c>
      <c r="C39" s="47"/>
      <c r="D39" s="24" t="s">
        <v>14</v>
      </c>
      <c r="E39" s="47"/>
      <c r="F39" s="53" t="s">
        <v>51</v>
      </c>
      <c r="G39" s="21"/>
      <c r="H39" s="39" t="s">
        <v>27</v>
      </c>
      <c r="I39" s="47"/>
      <c r="J39" s="24" t="s">
        <v>14</v>
      </c>
      <c r="K39" s="47"/>
      <c r="L39" s="53" t="s">
        <v>21</v>
      </c>
      <c r="M39" s="21"/>
      <c r="N39" s="39" t="s">
        <v>24</v>
      </c>
      <c r="O39" s="47"/>
      <c r="P39" s="24" t="s">
        <v>14</v>
      </c>
      <c r="Q39" s="47"/>
      <c r="R39" s="53" t="s">
        <v>26</v>
      </c>
      <c r="S39" s="59"/>
      <c r="T39" s="59"/>
      <c r="U39" s="59"/>
      <c r="V39" s="59"/>
      <c r="W39" s="55"/>
    </row>
    <row r="40" spans="1:23" ht="9" customHeight="1">
      <c r="A40" s="38"/>
      <c r="B40" s="21"/>
      <c r="C40" s="21"/>
      <c r="D40" s="21"/>
      <c r="E40" s="21"/>
      <c r="F40" s="21"/>
      <c r="G40" s="21"/>
      <c r="H40" s="21"/>
      <c r="I40" s="21"/>
      <c r="J40" s="21"/>
      <c r="K40" s="23"/>
      <c r="L40" s="21"/>
      <c r="M40" s="21"/>
      <c r="N40" s="39"/>
      <c r="O40" s="21">
        <v>0.1</v>
      </c>
      <c r="P40" s="21"/>
      <c r="Q40" s="21"/>
      <c r="R40" s="40"/>
      <c r="S40" s="60"/>
      <c r="T40" s="60"/>
      <c r="U40" s="60"/>
      <c r="V40" s="60"/>
      <c r="W40" s="55"/>
    </row>
    <row r="41" spans="1:23" ht="18" customHeight="1">
      <c r="A41" s="530" t="s">
        <v>11</v>
      </c>
      <c r="B41" s="41" t="s">
        <v>16</v>
      </c>
      <c r="C41" s="56">
        <v>0</v>
      </c>
      <c r="D41" s="52" t="s">
        <v>14</v>
      </c>
      <c r="E41" s="56">
        <v>0</v>
      </c>
      <c r="F41" s="41" t="s">
        <v>25</v>
      </c>
      <c r="G41" s="21"/>
      <c r="H41" s="41" t="s">
        <v>18</v>
      </c>
      <c r="I41" s="56">
        <v>0</v>
      </c>
      <c r="J41" s="52" t="s">
        <v>14</v>
      </c>
      <c r="K41" s="56">
        <v>0</v>
      </c>
      <c r="L41" s="41" t="s">
        <v>49</v>
      </c>
      <c r="M41" s="21"/>
      <c r="N41" s="41" t="s">
        <v>50</v>
      </c>
      <c r="O41" s="56">
        <v>0</v>
      </c>
      <c r="P41" s="52" t="s">
        <v>14</v>
      </c>
      <c r="Q41" s="56">
        <v>0</v>
      </c>
      <c r="R41" s="41" t="s">
        <v>17</v>
      </c>
      <c r="S41" s="57"/>
      <c r="T41" s="57"/>
      <c r="U41" s="57"/>
      <c r="V41" s="57"/>
      <c r="W41" s="55"/>
    </row>
    <row r="42" spans="1:23" ht="9" customHeight="1">
      <c r="A42" s="530"/>
      <c r="B42" s="42" t="s">
        <v>48</v>
      </c>
      <c r="C42" s="48"/>
      <c r="D42" s="44"/>
      <c r="E42" s="48"/>
      <c r="F42" s="42" t="s">
        <v>48</v>
      </c>
      <c r="G42" s="21"/>
      <c r="H42" s="42" t="s">
        <v>48</v>
      </c>
      <c r="I42" s="48"/>
      <c r="J42" s="44"/>
      <c r="K42" s="48"/>
      <c r="L42" s="42" t="s">
        <v>48</v>
      </c>
      <c r="M42" s="21"/>
      <c r="N42" s="42" t="s">
        <v>48</v>
      </c>
      <c r="O42" s="48"/>
      <c r="P42" s="44"/>
      <c r="Q42" s="48"/>
      <c r="R42" s="42" t="s">
        <v>48</v>
      </c>
      <c r="S42" s="57"/>
      <c r="T42" s="57"/>
      <c r="U42" s="57"/>
      <c r="V42" s="57"/>
      <c r="W42" s="55"/>
    </row>
    <row r="43" spans="1:23" ht="18" customHeight="1">
      <c r="A43" s="530"/>
      <c r="B43" s="102" t="s">
        <v>21</v>
      </c>
      <c r="C43" s="54" t="s">
        <v>85</v>
      </c>
      <c r="D43" s="44" t="s">
        <v>14</v>
      </c>
      <c r="E43" s="54" t="s">
        <v>85</v>
      </c>
      <c r="F43" s="102" t="s">
        <v>26</v>
      </c>
      <c r="G43" s="21"/>
      <c r="H43" s="102" t="s">
        <v>24</v>
      </c>
      <c r="I43" s="54" t="s">
        <v>85</v>
      </c>
      <c r="J43" s="44" t="s">
        <v>14</v>
      </c>
      <c r="K43" s="54" t="s">
        <v>85</v>
      </c>
      <c r="L43" s="45" t="s">
        <v>20</v>
      </c>
      <c r="M43" s="21"/>
      <c r="N43" s="102" t="s">
        <v>51</v>
      </c>
      <c r="O43" s="54" t="s">
        <v>85</v>
      </c>
      <c r="P43" s="44" t="s">
        <v>14</v>
      </c>
      <c r="Q43" s="54" t="s">
        <v>85</v>
      </c>
      <c r="R43" s="45" t="s">
        <v>27</v>
      </c>
      <c r="S43" s="57"/>
      <c r="T43" s="57"/>
      <c r="U43" s="57"/>
      <c r="V43" s="57"/>
      <c r="W43" s="55"/>
    </row>
    <row r="44" spans="1:22" ht="15" customHeight="1">
      <c r="A44" s="530"/>
      <c r="B44" s="39" t="s">
        <v>16</v>
      </c>
      <c r="C44" s="47"/>
      <c r="D44" s="24" t="s">
        <v>14</v>
      </c>
      <c r="E44" s="47"/>
      <c r="F44" s="53" t="s">
        <v>25</v>
      </c>
      <c r="G44" s="21"/>
      <c r="H44" s="39" t="s">
        <v>18</v>
      </c>
      <c r="I44" s="47"/>
      <c r="J44" s="24" t="s">
        <v>14</v>
      </c>
      <c r="K44" s="47"/>
      <c r="L44" s="53" t="s">
        <v>49</v>
      </c>
      <c r="M44" s="21"/>
      <c r="N44" s="39" t="s">
        <v>50</v>
      </c>
      <c r="O44" s="47"/>
      <c r="P44" s="24" t="s">
        <v>14</v>
      </c>
      <c r="Q44" s="47"/>
      <c r="R44" s="53" t="s">
        <v>17</v>
      </c>
      <c r="S44" s="37"/>
      <c r="T44" s="37"/>
      <c r="U44" s="37"/>
      <c r="V44" s="37"/>
    </row>
    <row r="45" spans="1:22" ht="15" customHeight="1">
      <c r="A45" s="530"/>
      <c r="B45" s="39" t="s">
        <v>21</v>
      </c>
      <c r="C45" s="47"/>
      <c r="D45" s="24" t="s">
        <v>14</v>
      </c>
      <c r="E45" s="47"/>
      <c r="F45" s="53" t="s">
        <v>26</v>
      </c>
      <c r="G45" s="21"/>
      <c r="H45" s="39" t="s">
        <v>24</v>
      </c>
      <c r="I45" s="47"/>
      <c r="J45" s="24" t="s">
        <v>14</v>
      </c>
      <c r="K45" s="47"/>
      <c r="L45" s="53" t="s">
        <v>20</v>
      </c>
      <c r="M45" s="21"/>
      <c r="N45" s="39" t="s">
        <v>51</v>
      </c>
      <c r="O45" s="47"/>
      <c r="P45" s="24" t="s">
        <v>14</v>
      </c>
      <c r="Q45" s="47"/>
      <c r="R45" s="53" t="s">
        <v>27</v>
      </c>
      <c r="S45" s="37"/>
      <c r="T45" s="37"/>
      <c r="U45" s="37"/>
      <c r="V45" s="37"/>
    </row>
    <row r="46" ht="13.5" thickBot="1">
      <c r="A46" s="81"/>
    </row>
    <row r="47" spans="1:31" ht="13.5" thickTop="1">
      <c r="A47" s="81"/>
      <c r="T47" s="543" t="s">
        <v>12</v>
      </c>
      <c r="U47" s="544"/>
      <c r="V47" s="544"/>
      <c r="W47" s="544"/>
      <c r="X47" s="544"/>
      <c r="Y47" s="544"/>
      <c r="Z47" s="544"/>
      <c r="AA47" s="545"/>
      <c r="AB47" s="502" t="s">
        <v>0</v>
      </c>
      <c r="AC47" s="499" t="s">
        <v>1</v>
      </c>
      <c r="AD47" s="502" t="s">
        <v>2</v>
      </c>
      <c r="AE47" s="499" t="s">
        <v>3</v>
      </c>
    </row>
    <row r="48" spans="20:31" ht="12.75">
      <c r="T48" s="546"/>
      <c r="U48" s="547"/>
      <c r="V48" s="547"/>
      <c r="W48" s="547"/>
      <c r="X48" s="547"/>
      <c r="Y48" s="547"/>
      <c r="Z48" s="547"/>
      <c r="AA48" s="548"/>
      <c r="AB48" s="503"/>
      <c r="AC48" s="500"/>
      <c r="AD48" s="503"/>
      <c r="AE48" s="500"/>
    </row>
    <row r="49" spans="2:31" ht="24" thickBot="1">
      <c r="B49" s="506" t="s">
        <v>31</v>
      </c>
      <c r="C49" s="506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T49" s="549"/>
      <c r="U49" s="550"/>
      <c r="V49" s="550"/>
      <c r="W49" s="550"/>
      <c r="X49" s="550"/>
      <c r="Y49" s="550"/>
      <c r="Z49" s="550"/>
      <c r="AA49" s="551"/>
      <c r="AB49" s="504"/>
      <c r="AC49" s="501"/>
      <c r="AD49" s="504"/>
      <c r="AE49" s="501"/>
    </row>
    <row r="50" spans="20:31" ht="15.75" thickBot="1" thickTop="1">
      <c r="T50" s="4" t="s">
        <v>4</v>
      </c>
      <c r="U50" s="5" t="s">
        <v>5</v>
      </c>
      <c r="V50" s="5" t="s">
        <v>6</v>
      </c>
      <c r="W50" s="5" t="s">
        <v>7</v>
      </c>
      <c r="X50" s="5" t="s">
        <v>8</v>
      </c>
      <c r="Y50" s="5" t="s">
        <v>9</v>
      </c>
      <c r="Z50" s="5" t="s">
        <v>10</v>
      </c>
      <c r="AA50" s="5" t="s">
        <v>11</v>
      </c>
      <c r="AB50" s="2"/>
      <c r="AC50" s="3"/>
      <c r="AD50" s="2"/>
      <c r="AE50" s="3"/>
    </row>
    <row r="51" spans="2:31" ht="14.25" thickBot="1" thickTop="1">
      <c r="B51" s="505" t="s">
        <v>28</v>
      </c>
      <c r="C51" s="505"/>
      <c r="D51" s="505"/>
      <c r="E51" s="505"/>
      <c r="F51" s="505"/>
      <c r="H51" s="505" t="s">
        <v>29</v>
      </c>
      <c r="I51" s="505"/>
      <c r="J51" s="505"/>
      <c r="K51" s="505"/>
      <c r="L51" s="505"/>
      <c r="N51" s="505" t="s">
        <v>30</v>
      </c>
      <c r="O51" s="505"/>
      <c r="P51" s="505"/>
      <c r="Q51" s="505"/>
      <c r="R51" s="505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</row>
    <row r="52" spans="1:31" ht="30" customHeight="1" thickBot="1" thickTop="1">
      <c r="A52" s="95" t="s">
        <v>5</v>
      </c>
      <c r="B52" s="536" t="str">
        <f>T7</f>
        <v>Brož+Marek</v>
      </c>
      <c r="C52" s="533"/>
      <c r="D52" s="153" t="s">
        <v>14</v>
      </c>
      <c r="E52" s="533" t="str">
        <f>U7</f>
        <v>Motyka+Chlopčík</v>
      </c>
      <c r="F52" s="538"/>
      <c r="G52" s="154"/>
      <c r="H52" s="536" t="str">
        <f>X7</f>
        <v>Mihulka+Zářecký</v>
      </c>
      <c r="I52" s="533"/>
      <c r="J52" s="153" t="s">
        <v>14</v>
      </c>
      <c r="K52" s="533" t="str">
        <f>AA7</f>
        <v>Müller+Pazdera</v>
      </c>
      <c r="L52" s="538"/>
      <c r="M52" s="154"/>
      <c r="N52" s="536" t="str">
        <f>AD7</f>
        <v>Mazur+Rozmarín</v>
      </c>
      <c r="O52" s="533"/>
      <c r="P52" s="153" t="s">
        <v>14</v>
      </c>
      <c r="Q52" s="533" t="str">
        <f>AG7</f>
        <v>Malenda+Fleško</v>
      </c>
      <c r="R52" s="534"/>
      <c r="T52" s="61" t="s">
        <v>86</v>
      </c>
      <c r="U52" s="104" t="s">
        <v>85</v>
      </c>
      <c r="V52" s="105" t="s">
        <v>85</v>
      </c>
      <c r="W52" s="112"/>
      <c r="X52" s="105" t="s">
        <v>85</v>
      </c>
      <c r="Y52" s="105" t="s">
        <v>85</v>
      </c>
      <c r="Z52" s="106" t="s">
        <v>85</v>
      </c>
      <c r="AA52" s="107" t="s">
        <v>85</v>
      </c>
      <c r="AB52" s="133">
        <v>0</v>
      </c>
      <c r="AC52" s="101" t="s">
        <v>85</v>
      </c>
      <c r="AD52" s="444">
        <v>0</v>
      </c>
      <c r="AE52" s="16" t="s">
        <v>85</v>
      </c>
    </row>
    <row r="53" spans="1:31" ht="30" customHeight="1" thickBot="1" thickTop="1">
      <c r="A53" s="96" t="s">
        <v>6</v>
      </c>
      <c r="B53" s="537" t="str">
        <f>AD7</f>
        <v>Mazur+Rozmarín</v>
      </c>
      <c r="C53" s="531" t="s">
        <v>13</v>
      </c>
      <c r="D53" s="155" t="s">
        <v>14</v>
      </c>
      <c r="E53" s="531" t="str">
        <f>AA7</f>
        <v>Müller+Pazdera</v>
      </c>
      <c r="F53" s="532"/>
      <c r="G53" s="156"/>
      <c r="H53" s="537" t="str">
        <f>AJ7</f>
        <v>Flemmr+Kalab</v>
      </c>
      <c r="I53" s="531"/>
      <c r="J53" s="155" t="s">
        <v>14</v>
      </c>
      <c r="K53" s="531" t="str">
        <f>T7</f>
        <v>Brož+Marek</v>
      </c>
      <c r="L53" s="532"/>
      <c r="M53" s="156"/>
      <c r="N53" s="537" t="str">
        <f>X7</f>
        <v>Mihulka+Zářecký</v>
      </c>
      <c r="O53" s="531"/>
      <c r="P53" s="155" t="s">
        <v>14</v>
      </c>
      <c r="Q53" s="531" t="str">
        <f>U7</f>
        <v>Motyka+Chlopčík</v>
      </c>
      <c r="R53" s="535"/>
      <c r="T53" s="62" t="s">
        <v>76</v>
      </c>
      <c r="U53" s="108" t="s">
        <v>85</v>
      </c>
      <c r="V53" s="109" t="s">
        <v>85</v>
      </c>
      <c r="W53" s="109" t="s">
        <v>85</v>
      </c>
      <c r="X53" s="109" t="s">
        <v>85</v>
      </c>
      <c r="Y53" s="109" t="s">
        <v>85</v>
      </c>
      <c r="Z53" s="113"/>
      <c r="AA53" s="110" t="s">
        <v>85</v>
      </c>
      <c r="AB53" s="133">
        <v>0</v>
      </c>
      <c r="AC53" s="101" t="s">
        <v>85</v>
      </c>
      <c r="AD53" s="444">
        <v>0</v>
      </c>
      <c r="AE53" s="16" t="s">
        <v>85</v>
      </c>
    </row>
    <row r="54" spans="1:31" ht="30" customHeight="1" thickBot="1" thickTop="1">
      <c r="A54" s="96" t="s">
        <v>7</v>
      </c>
      <c r="B54" s="537" t="str">
        <f>AJ7</f>
        <v>Flemmr+Kalab</v>
      </c>
      <c r="C54" s="531" t="s">
        <v>13</v>
      </c>
      <c r="D54" s="155" t="s">
        <v>14</v>
      </c>
      <c r="E54" s="531" t="str">
        <f>X7</f>
        <v>Mihulka+Zářecký</v>
      </c>
      <c r="F54" s="532"/>
      <c r="G54" s="156"/>
      <c r="H54" s="537" t="str">
        <f>AD7</f>
        <v>Mazur+Rozmarín</v>
      </c>
      <c r="I54" s="531"/>
      <c r="J54" s="155" t="s">
        <v>14</v>
      </c>
      <c r="K54" s="531" t="str">
        <f>U7</f>
        <v>Motyka+Chlopčík</v>
      </c>
      <c r="L54" s="532"/>
      <c r="M54" s="156"/>
      <c r="N54" s="537" t="str">
        <f>AG7</f>
        <v>Malenda+Fleško</v>
      </c>
      <c r="O54" s="531"/>
      <c r="P54" s="155" t="s">
        <v>14</v>
      </c>
      <c r="Q54" s="531" t="str">
        <f>AA7</f>
        <v>Müller+Pazdera</v>
      </c>
      <c r="R54" s="535"/>
      <c r="T54" s="63" t="s">
        <v>75</v>
      </c>
      <c r="U54" s="108" t="s">
        <v>85</v>
      </c>
      <c r="V54" s="109" t="s">
        <v>85</v>
      </c>
      <c r="W54" s="109" t="s">
        <v>85</v>
      </c>
      <c r="X54" s="109" t="s">
        <v>85</v>
      </c>
      <c r="Y54" s="109" t="s">
        <v>85</v>
      </c>
      <c r="Z54" s="114" t="s">
        <v>85</v>
      </c>
      <c r="AA54" s="115"/>
      <c r="AB54" s="133">
        <v>0</v>
      </c>
      <c r="AC54" s="101" t="s">
        <v>85</v>
      </c>
      <c r="AD54" s="444">
        <v>0</v>
      </c>
      <c r="AE54" s="16" t="s">
        <v>85</v>
      </c>
    </row>
    <row r="55" spans="1:31" ht="30" customHeight="1" thickBot="1" thickTop="1">
      <c r="A55" s="96" t="s">
        <v>8</v>
      </c>
      <c r="B55" s="537" t="str">
        <f>AA7</f>
        <v>Müller+Pazdera</v>
      </c>
      <c r="C55" s="531" t="s">
        <v>13</v>
      </c>
      <c r="D55" s="155" t="s">
        <v>14</v>
      </c>
      <c r="E55" s="531" t="str">
        <f>T7</f>
        <v>Brož+Marek</v>
      </c>
      <c r="F55" s="532"/>
      <c r="G55" s="156"/>
      <c r="H55" s="537" t="str">
        <f>AG7</f>
        <v>Malenda+Fleško</v>
      </c>
      <c r="I55" s="531"/>
      <c r="J55" s="155" t="s">
        <v>14</v>
      </c>
      <c r="K55" s="531" t="str">
        <f>X7</f>
        <v>Mihulka+Zářecký</v>
      </c>
      <c r="L55" s="532"/>
      <c r="M55" s="156"/>
      <c r="N55" s="537" t="str">
        <f>U7</f>
        <v>Motyka+Chlopčík</v>
      </c>
      <c r="O55" s="531"/>
      <c r="P55" s="155" t="s">
        <v>14</v>
      </c>
      <c r="Q55" s="531" t="str">
        <f>AJ7</f>
        <v>Flemmr+Kalab</v>
      </c>
      <c r="R55" s="535"/>
      <c r="T55" s="63" t="s">
        <v>79</v>
      </c>
      <c r="U55" s="108" t="s">
        <v>85</v>
      </c>
      <c r="V55" s="109" t="s">
        <v>85</v>
      </c>
      <c r="W55" s="109" t="s">
        <v>85</v>
      </c>
      <c r="X55" s="109" t="s">
        <v>85</v>
      </c>
      <c r="Y55" s="116"/>
      <c r="Z55" s="114" t="s">
        <v>85</v>
      </c>
      <c r="AA55" s="110" t="s">
        <v>85</v>
      </c>
      <c r="AB55" s="133">
        <v>0</v>
      </c>
      <c r="AC55" s="101" t="s">
        <v>85</v>
      </c>
      <c r="AD55" s="444">
        <v>0</v>
      </c>
      <c r="AE55" s="16" t="s">
        <v>85</v>
      </c>
    </row>
    <row r="56" spans="1:31" ht="30" customHeight="1" thickBot="1" thickTop="1">
      <c r="A56" s="96" t="s">
        <v>9</v>
      </c>
      <c r="B56" s="537" t="str">
        <f>U7</f>
        <v>Motyka+Chlopčík</v>
      </c>
      <c r="C56" s="531" t="s">
        <v>13</v>
      </c>
      <c r="D56" s="155" t="s">
        <v>14</v>
      </c>
      <c r="E56" s="531" t="str">
        <f>AG7</f>
        <v>Malenda+Fleško</v>
      </c>
      <c r="F56" s="532"/>
      <c r="G56" s="156"/>
      <c r="H56" s="537" t="str">
        <f>AJ7</f>
        <v>Flemmr+Kalab</v>
      </c>
      <c r="I56" s="531"/>
      <c r="J56" s="155" t="s">
        <v>14</v>
      </c>
      <c r="K56" s="531" t="str">
        <f>AD7</f>
        <v>Mazur+Rozmarín</v>
      </c>
      <c r="L56" s="532"/>
      <c r="M56" s="156"/>
      <c r="N56" s="537" t="str">
        <f>T7</f>
        <v>Brož+Marek</v>
      </c>
      <c r="O56" s="531"/>
      <c r="P56" s="155" t="s">
        <v>14</v>
      </c>
      <c r="Q56" s="531" t="str">
        <f>X7</f>
        <v>Mihulka+Zářecký</v>
      </c>
      <c r="R56" s="535"/>
      <c r="T56" s="63" t="s">
        <v>83</v>
      </c>
      <c r="U56" s="108" t="s">
        <v>85</v>
      </c>
      <c r="V56" s="109" t="s">
        <v>85</v>
      </c>
      <c r="W56" s="109" t="s">
        <v>85</v>
      </c>
      <c r="X56" s="116"/>
      <c r="Y56" s="109" t="s">
        <v>85</v>
      </c>
      <c r="Z56" s="114" t="s">
        <v>85</v>
      </c>
      <c r="AA56" s="110" t="s">
        <v>85</v>
      </c>
      <c r="AB56" s="133">
        <v>0</v>
      </c>
      <c r="AC56" s="101" t="s">
        <v>85</v>
      </c>
      <c r="AD56" s="444">
        <v>0</v>
      </c>
      <c r="AE56" s="16" t="s">
        <v>85</v>
      </c>
    </row>
    <row r="57" spans="1:31" ht="30" customHeight="1" thickBot="1" thickTop="1">
      <c r="A57" s="96" t="s">
        <v>10</v>
      </c>
      <c r="B57" s="537" t="str">
        <f>X7</f>
        <v>Mihulka+Zářecký</v>
      </c>
      <c r="C57" s="531" t="s">
        <v>13</v>
      </c>
      <c r="D57" s="155" t="s">
        <v>14</v>
      </c>
      <c r="E57" s="531" t="str">
        <f>AD7</f>
        <v>Mazur+Rozmarín</v>
      </c>
      <c r="F57" s="532"/>
      <c r="G57" s="156"/>
      <c r="H57" s="537" t="str">
        <f>T7</f>
        <v>Brož+Marek</v>
      </c>
      <c r="I57" s="531"/>
      <c r="J57" s="155" t="s">
        <v>14</v>
      </c>
      <c r="K57" s="531" t="str">
        <f>AG7</f>
        <v>Malenda+Fleško</v>
      </c>
      <c r="L57" s="532"/>
      <c r="M57" s="156"/>
      <c r="N57" s="537" t="str">
        <f>AA7</f>
        <v>Müller+Pazdera</v>
      </c>
      <c r="O57" s="531"/>
      <c r="P57" s="155" t="s">
        <v>14</v>
      </c>
      <c r="Q57" s="531" t="str">
        <f>AJ7</f>
        <v>Flemmr+Kalab</v>
      </c>
      <c r="R57" s="535"/>
      <c r="T57" s="64" t="s">
        <v>87</v>
      </c>
      <c r="U57" s="108" t="s">
        <v>85</v>
      </c>
      <c r="V57" s="116"/>
      <c r="W57" s="109" t="s">
        <v>85</v>
      </c>
      <c r="X57" s="109" t="s">
        <v>85</v>
      </c>
      <c r="Y57" s="109" t="s">
        <v>85</v>
      </c>
      <c r="Z57" s="114" t="s">
        <v>85</v>
      </c>
      <c r="AA57" s="110" t="s">
        <v>85</v>
      </c>
      <c r="AB57" s="133">
        <v>0</v>
      </c>
      <c r="AC57" s="101" t="s">
        <v>85</v>
      </c>
      <c r="AD57" s="444">
        <v>0</v>
      </c>
      <c r="AE57" s="16" t="s">
        <v>85</v>
      </c>
    </row>
    <row r="58" spans="1:31" ht="30" customHeight="1" thickBot="1" thickTop="1">
      <c r="A58" s="97" t="s">
        <v>11</v>
      </c>
      <c r="B58" s="554" t="str">
        <f>AG7</f>
        <v>Malenda+Fleško</v>
      </c>
      <c r="C58" s="555"/>
      <c r="D58" s="157" t="s">
        <v>14</v>
      </c>
      <c r="E58" s="540" t="str">
        <f>AJ7</f>
        <v>Flemmr+Kalab</v>
      </c>
      <c r="F58" s="541"/>
      <c r="G58" s="158"/>
      <c r="H58" s="539" t="str">
        <f>AA7</f>
        <v>Müller+Pazdera</v>
      </c>
      <c r="I58" s="540"/>
      <c r="J58" s="157" t="s">
        <v>14</v>
      </c>
      <c r="K58" s="540" t="str">
        <f>U7</f>
        <v>Motyka+Chlopčík</v>
      </c>
      <c r="L58" s="541"/>
      <c r="M58" s="158"/>
      <c r="N58" s="539" t="str">
        <f>AD7</f>
        <v>Mazur+Rozmarín</v>
      </c>
      <c r="O58" s="540"/>
      <c r="P58" s="157" t="s">
        <v>14</v>
      </c>
      <c r="Q58" s="540" t="str">
        <f>T7</f>
        <v>Brož+Marek</v>
      </c>
      <c r="R58" s="542"/>
      <c r="T58" s="65" t="s">
        <v>81</v>
      </c>
      <c r="U58" s="117"/>
      <c r="V58" s="118" t="s">
        <v>85</v>
      </c>
      <c r="W58" s="118" t="s">
        <v>85</v>
      </c>
      <c r="X58" s="118" t="s">
        <v>85</v>
      </c>
      <c r="Y58" s="118" t="s">
        <v>85</v>
      </c>
      <c r="Z58" s="119" t="s">
        <v>85</v>
      </c>
      <c r="AA58" s="120" t="s">
        <v>85</v>
      </c>
      <c r="AB58" s="133">
        <v>0</v>
      </c>
      <c r="AC58" s="101" t="s">
        <v>85</v>
      </c>
      <c r="AD58" s="444">
        <v>0</v>
      </c>
      <c r="AE58" s="16" t="s">
        <v>85</v>
      </c>
    </row>
    <row r="59" spans="21:27" ht="13.5" thickTop="1">
      <c r="U59" s="55"/>
      <c r="V59" s="55"/>
      <c r="W59" s="55"/>
      <c r="X59" s="55"/>
      <c r="Y59" s="55"/>
      <c r="Z59" s="55"/>
      <c r="AA59" s="55"/>
    </row>
    <row r="61" spans="25:30" ht="12.75">
      <c r="Y61" t="s">
        <v>52</v>
      </c>
      <c r="AD61" s="122">
        <f>SUM(AD52:AD60)</f>
        <v>0</v>
      </c>
    </row>
    <row r="62" ht="12.75">
      <c r="AD62" s="122"/>
    </row>
    <row r="63" ht="12.75">
      <c r="AD63" s="122"/>
    </row>
    <row r="64" ht="12.75">
      <c r="AD64" s="122"/>
    </row>
    <row r="65" ht="12.75">
      <c r="AD65" s="122"/>
    </row>
    <row r="66" ht="12.75">
      <c r="AD66" s="122"/>
    </row>
    <row r="67" spans="19:38" ht="59.25" thickBot="1">
      <c r="S67" s="25"/>
      <c r="T67" s="25"/>
      <c r="U67" s="521" t="s">
        <v>33</v>
      </c>
      <c r="V67" s="521"/>
      <c r="W67" s="521"/>
      <c r="X67" s="521"/>
      <c r="Y67" s="521"/>
      <c r="Z67" s="521"/>
      <c r="AA67" s="521"/>
      <c r="AB67" s="521"/>
      <c r="AC67" s="521"/>
      <c r="AD67" s="521"/>
      <c r="AE67" s="521"/>
      <c r="AF67" s="521"/>
      <c r="AG67" s="521"/>
      <c r="AH67" s="521"/>
      <c r="AI67" s="521"/>
      <c r="AJ67" s="522"/>
      <c r="AK67" s="25"/>
      <c r="AL67" s="26"/>
    </row>
    <row r="68" spans="19:36" ht="33" customHeight="1" thickBot="1" thickTop="1">
      <c r="S68" s="27"/>
      <c r="T68" s="28"/>
      <c r="U68" s="29"/>
      <c r="V68" s="29"/>
      <c r="W68" s="29"/>
      <c r="X68" s="29"/>
      <c r="Y68" s="29"/>
      <c r="Z68" s="29"/>
      <c r="AA68" s="29"/>
      <c r="AB68" s="528" t="s">
        <v>34</v>
      </c>
      <c r="AC68" s="528" t="s">
        <v>35</v>
      </c>
      <c r="AD68" s="528" t="s">
        <v>36</v>
      </c>
      <c r="AE68" s="177"/>
      <c r="AF68" s="525" t="s">
        <v>54</v>
      </c>
      <c r="AG68" s="526"/>
      <c r="AH68" s="526"/>
      <c r="AI68" s="556"/>
      <c r="AJ68" s="180"/>
    </row>
    <row r="69" spans="19:36" ht="100.5" customHeight="1" thickBot="1" thickTop="1">
      <c r="S69" s="30"/>
      <c r="T69" s="31"/>
      <c r="U69" s="32"/>
      <c r="V69" s="32"/>
      <c r="W69" s="32"/>
      <c r="X69" s="32"/>
      <c r="Y69" s="32"/>
      <c r="Z69" s="32"/>
      <c r="AA69" s="32"/>
      <c r="AB69" s="529"/>
      <c r="AC69" s="529"/>
      <c r="AD69" s="529"/>
      <c r="AE69" s="177"/>
      <c r="AF69" s="528" t="s">
        <v>55</v>
      </c>
      <c r="AG69" s="528" t="s">
        <v>56</v>
      </c>
      <c r="AH69" s="528" t="s">
        <v>57</v>
      </c>
      <c r="AI69" s="552" t="s">
        <v>36</v>
      </c>
      <c r="AJ69" s="180"/>
    </row>
    <row r="70" spans="19:36" ht="24.75" thickBot="1" thickTop="1">
      <c r="S70" s="33" t="s">
        <v>37</v>
      </c>
      <c r="T70" s="33" t="s">
        <v>4</v>
      </c>
      <c r="U70" s="27" t="s">
        <v>5</v>
      </c>
      <c r="V70" s="28" t="s">
        <v>6</v>
      </c>
      <c r="W70" s="28" t="s">
        <v>7</v>
      </c>
      <c r="X70" s="28" t="s">
        <v>8</v>
      </c>
      <c r="Y70" s="28" t="s">
        <v>9</v>
      </c>
      <c r="Z70" s="28" t="s">
        <v>10</v>
      </c>
      <c r="AA70" s="28" t="s">
        <v>11</v>
      </c>
      <c r="AB70" s="557"/>
      <c r="AC70" s="557"/>
      <c r="AD70" s="557"/>
      <c r="AE70" s="177"/>
      <c r="AF70" s="529"/>
      <c r="AG70" s="529"/>
      <c r="AH70" s="529"/>
      <c r="AI70" s="553"/>
      <c r="AJ70" s="180"/>
    </row>
    <row r="71" spans="19:36" ht="21.75" customHeight="1" thickTop="1">
      <c r="S71" s="134" t="s">
        <v>17</v>
      </c>
      <c r="T71" s="135" t="s">
        <v>86</v>
      </c>
      <c r="U71" s="123">
        <v>0</v>
      </c>
      <c r="V71" s="130">
        <v>0</v>
      </c>
      <c r="W71" s="112"/>
      <c r="X71" s="130">
        <v>0</v>
      </c>
      <c r="Y71" s="130">
        <v>0</v>
      </c>
      <c r="Z71" s="130">
        <v>0</v>
      </c>
      <c r="AA71" s="142">
        <v>0</v>
      </c>
      <c r="AB71" s="145">
        <v>0</v>
      </c>
      <c r="AC71" s="132">
        <v>0</v>
      </c>
      <c r="AD71" s="146" t="s">
        <v>85</v>
      </c>
      <c r="AE71" s="254"/>
      <c r="AF71" s="445">
        <v>0</v>
      </c>
      <c r="AG71" s="355">
        <v>0</v>
      </c>
      <c r="AH71" s="386">
        <v>0</v>
      </c>
      <c r="AI71" s="451" t="str">
        <f>IF(AH71=0," ",RANK(AH71,$AH$71:AH84))</f>
        <v> </v>
      </c>
      <c r="AJ71" s="180"/>
    </row>
    <row r="72" spans="19:36" ht="21.75" customHeight="1">
      <c r="S72" s="86" t="s">
        <v>27</v>
      </c>
      <c r="T72" s="136" t="s">
        <v>86</v>
      </c>
      <c r="U72" s="124">
        <v>0</v>
      </c>
      <c r="V72" s="131">
        <v>0</v>
      </c>
      <c r="W72" s="116"/>
      <c r="X72" s="131">
        <v>0</v>
      </c>
      <c r="Y72" s="131">
        <v>0</v>
      </c>
      <c r="Z72" s="131">
        <v>0</v>
      </c>
      <c r="AA72" s="143">
        <v>0</v>
      </c>
      <c r="AB72" s="147">
        <v>0</v>
      </c>
      <c r="AC72" s="148">
        <v>0</v>
      </c>
      <c r="AD72" s="149" t="s">
        <v>85</v>
      </c>
      <c r="AE72" s="255"/>
      <c r="AF72" s="446">
        <v>0</v>
      </c>
      <c r="AG72" s="179">
        <v>0</v>
      </c>
      <c r="AH72" s="178">
        <v>0</v>
      </c>
      <c r="AI72" s="249" t="str">
        <f>IF(AH72=0," ",RANK(AH72,$AH$71:AH85))</f>
        <v> </v>
      </c>
      <c r="AJ72" s="180"/>
    </row>
    <row r="73" spans="19:36" ht="21.75" customHeight="1">
      <c r="S73" s="86" t="s">
        <v>49</v>
      </c>
      <c r="T73" s="136" t="s">
        <v>76</v>
      </c>
      <c r="U73" s="124">
        <v>0</v>
      </c>
      <c r="V73" s="131">
        <v>0</v>
      </c>
      <c r="W73" s="131">
        <v>0</v>
      </c>
      <c r="X73" s="131">
        <v>0</v>
      </c>
      <c r="Y73" s="131">
        <v>0</v>
      </c>
      <c r="Z73" s="116"/>
      <c r="AA73" s="143">
        <v>0</v>
      </c>
      <c r="AB73" s="147">
        <v>0</v>
      </c>
      <c r="AC73" s="148">
        <v>0</v>
      </c>
      <c r="AD73" s="149" t="s">
        <v>85</v>
      </c>
      <c r="AE73" s="255"/>
      <c r="AF73" s="446">
        <v>0</v>
      </c>
      <c r="AG73" s="179">
        <v>0</v>
      </c>
      <c r="AH73" s="178">
        <v>0</v>
      </c>
      <c r="AI73" s="249" t="str">
        <f>IF(AH73=0," ",RANK(AH73,$AH$71:AH86))</f>
        <v> </v>
      </c>
      <c r="AJ73" s="180"/>
    </row>
    <row r="74" spans="19:36" ht="21.75" customHeight="1">
      <c r="S74" s="86" t="s">
        <v>20</v>
      </c>
      <c r="T74" s="136" t="s">
        <v>76</v>
      </c>
      <c r="U74" s="124">
        <v>0</v>
      </c>
      <c r="V74" s="131">
        <v>0</v>
      </c>
      <c r="W74" s="131">
        <v>0</v>
      </c>
      <c r="X74" s="131">
        <v>0</v>
      </c>
      <c r="Y74" s="131">
        <v>0</v>
      </c>
      <c r="Z74" s="116"/>
      <c r="AA74" s="143">
        <v>0</v>
      </c>
      <c r="AB74" s="147">
        <v>0</v>
      </c>
      <c r="AC74" s="148">
        <v>0</v>
      </c>
      <c r="AD74" s="149" t="s">
        <v>85</v>
      </c>
      <c r="AE74" s="255"/>
      <c r="AF74" s="446">
        <v>0</v>
      </c>
      <c r="AG74" s="179">
        <v>0</v>
      </c>
      <c r="AH74" s="178">
        <v>0</v>
      </c>
      <c r="AI74" s="249" t="str">
        <f>IF(AH74=0," ",RANK(AH74,$AH$71:AH87))</f>
        <v> </v>
      </c>
      <c r="AJ74" s="180"/>
    </row>
    <row r="75" spans="19:36" ht="21.75" customHeight="1">
      <c r="S75" s="86" t="s">
        <v>15</v>
      </c>
      <c r="T75" s="136" t="s">
        <v>75</v>
      </c>
      <c r="U75" s="124">
        <v>0</v>
      </c>
      <c r="V75" s="131">
        <v>0</v>
      </c>
      <c r="W75" s="131">
        <v>0</v>
      </c>
      <c r="X75" s="131">
        <v>0</v>
      </c>
      <c r="Y75" s="131">
        <v>0</v>
      </c>
      <c r="Z75" s="131">
        <v>0</v>
      </c>
      <c r="AA75" s="113"/>
      <c r="AB75" s="147">
        <v>0</v>
      </c>
      <c r="AC75" s="148">
        <v>0</v>
      </c>
      <c r="AD75" s="149" t="s">
        <v>85</v>
      </c>
      <c r="AE75" s="255"/>
      <c r="AF75" s="446">
        <v>0</v>
      </c>
      <c r="AG75" s="179">
        <v>0</v>
      </c>
      <c r="AH75" s="178">
        <v>0</v>
      </c>
      <c r="AI75" s="249" t="str">
        <f>IF(AH75=0," ",RANK(AH75,$AH$71:AH88))</f>
        <v> </v>
      </c>
      <c r="AJ75" s="180"/>
    </row>
    <row r="76" spans="19:36" ht="21.75" customHeight="1">
      <c r="S76" s="86" t="s">
        <v>19</v>
      </c>
      <c r="T76" s="136" t="s">
        <v>75</v>
      </c>
      <c r="U76" s="124">
        <v>0</v>
      </c>
      <c r="V76" s="131">
        <v>0</v>
      </c>
      <c r="W76" s="131">
        <v>0</v>
      </c>
      <c r="X76" s="131">
        <v>0</v>
      </c>
      <c r="Y76" s="131">
        <v>0</v>
      </c>
      <c r="Z76" s="131">
        <v>0</v>
      </c>
      <c r="AA76" s="113"/>
      <c r="AB76" s="147">
        <v>0</v>
      </c>
      <c r="AC76" s="148">
        <v>0</v>
      </c>
      <c r="AD76" s="149" t="s">
        <v>85</v>
      </c>
      <c r="AE76" s="255"/>
      <c r="AF76" s="446">
        <v>0</v>
      </c>
      <c r="AG76" s="179">
        <v>0</v>
      </c>
      <c r="AH76" s="178">
        <v>0</v>
      </c>
      <c r="AI76" s="249" t="str">
        <f>IF(AH76=0," ",RANK(AH76,$AH$71:AH89))</f>
        <v> </v>
      </c>
      <c r="AJ76" s="180"/>
    </row>
    <row r="77" spans="19:36" ht="21.75" customHeight="1">
      <c r="S77" s="86" t="s">
        <v>18</v>
      </c>
      <c r="T77" s="136" t="s">
        <v>79</v>
      </c>
      <c r="U77" s="124">
        <v>0</v>
      </c>
      <c r="V77" s="131">
        <v>0</v>
      </c>
      <c r="W77" s="131">
        <v>0</v>
      </c>
      <c r="X77" s="131">
        <v>0</v>
      </c>
      <c r="Y77" s="116"/>
      <c r="Z77" s="131">
        <v>0</v>
      </c>
      <c r="AA77" s="143">
        <v>0</v>
      </c>
      <c r="AB77" s="147">
        <v>0</v>
      </c>
      <c r="AC77" s="148">
        <v>0</v>
      </c>
      <c r="AD77" s="149" t="s">
        <v>85</v>
      </c>
      <c r="AE77" s="255"/>
      <c r="AF77" s="446">
        <v>0</v>
      </c>
      <c r="AG77" s="179">
        <v>0</v>
      </c>
      <c r="AH77" s="178">
        <v>0</v>
      </c>
      <c r="AI77" s="249" t="str">
        <f>IF(AH77=0," ",RANK(AH77,$AH$71:AH90))</f>
        <v> </v>
      </c>
      <c r="AJ77" s="180"/>
    </row>
    <row r="78" spans="19:36" ht="21.75" customHeight="1">
      <c r="S78" s="86" t="s">
        <v>24</v>
      </c>
      <c r="T78" s="136" t="s">
        <v>79</v>
      </c>
      <c r="U78" s="124">
        <v>0</v>
      </c>
      <c r="V78" s="131">
        <v>0</v>
      </c>
      <c r="W78" s="131">
        <v>0</v>
      </c>
      <c r="X78" s="131">
        <v>0</v>
      </c>
      <c r="Y78" s="116"/>
      <c r="Z78" s="131">
        <v>0</v>
      </c>
      <c r="AA78" s="143">
        <v>0</v>
      </c>
      <c r="AB78" s="147">
        <v>0</v>
      </c>
      <c r="AC78" s="148">
        <v>0</v>
      </c>
      <c r="AD78" s="149" t="s">
        <v>85</v>
      </c>
      <c r="AE78" s="255"/>
      <c r="AF78" s="446">
        <v>0</v>
      </c>
      <c r="AG78" s="179">
        <v>0</v>
      </c>
      <c r="AH78" s="178">
        <v>0</v>
      </c>
      <c r="AI78" s="249" t="str">
        <f>IF(AH78=0," ",RANK(AH78,$AH$71:AH91))</f>
        <v> </v>
      </c>
      <c r="AJ78" s="180"/>
    </row>
    <row r="79" spans="19:36" ht="21.75" customHeight="1">
      <c r="S79" s="86" t="s">
        <v>50</v>
      </c>
      <c r="T79" s="136" t="s">
        <v>83</v>
      </c>
      <c r="U79" s="124">
        <v>0</v>
      </c>
      <c r="V79" s="131">
        <v>0</v>
      </c>
      <c r="W79" s="131">
        <v>0</v>
      </c>
      <c r="X79" s="116"/>
      <c r="Y79" s="131">
        <v>0</v>
      </c>
      <c r="Z79" s="131">
        <v>0</v>
      </c>
      <c r="AA79" s="143">
        <v>0</v>
      </c>
      <c r="AB79" s="147">
        <v>0</v>
      </c>
      <c r="AC79" s="148">
        <v>0</v>
      </c>
      <c r="AD79" s="149" t="s">
        <v>85</v>
      </c>
      <c r="AE79" s="255"/>
      <c r="AF79" s="446">
        <v>0</v>
      </c>
      <c r="AG79" s="179">
        <v>0</v>
      </c>
      <c r="AH79" s="178">
        <v>0</v>
      </c>
      <c r="AI79" s="249" t="str">
        <f>IF(AH79=0," ",RANK(AH79,$AH$71:AH92))</f>
        <v> </v>
      </c>
      <c r="AJ79" s="180"/>
    </row>
    <row r="80" spans="19:36" ht="21.75" customHeight="1">
      <c r="S80" s="86" t="s">
        <v>51</v>
      </c>
      <c r="T80" s="136" t="s">
        <v>83</v>
      </c>
      <c r="U80" s="124">
        <v>0</v>
      </c>
      <c r="V80" s="131">
        <v>0</v>
      </c>
      <c r="W80" s="131">
        <v>0</v>
      </c>
      <c r="X80" s="116"/>
      <c r="Y80" s="131">
        <v>0</v>
      </c>
      <c r="Z80" s="131">
        <v>0</v>
      </c>
      <c r="AA80" s="143">
        <v>0</v>
      </c>
      <c r="AB80" s="147">
        <v>0</v>
      </c>
      <c r="AC80" s="148">
        <v>0</v>
      </c>
      <c r="AD80" s="149" t="s">
        <v>85</v>
      </c>
      <c r="AE80" s="255"/>
      <c r="AF80" s="446">
        <v>0</v>
      </c>
      <c r="AG80" s="179">
        <v>0</v>
      </c>
      <c r="AH80" s="178">
        <v>0</v>
      </c>
      <c r="AI80" s="249" t="str">
        <f>IF(AH80=0," ",RANK(AH80,$AH$71:AH93))</f>
        <v> </v>
      </c>
      <c r="AJ80" s="180"/>
    </row>
    <row r="81" spans="19:36" ht="21.75" customHeight="1">
      <c r="S81" s="86" t="s">
        <v>16</v>
      </c>
      <c r="T81" s="136" t="s">
        <v>87</v>
      </c>
      <c r="U81" s="124">
        <v>0</v>
      </c>
      <c r="V81" s="116"/>
      <c r="W81" s="131">
        <v>0</v>
      </c>
      <c r="X81" s="131">
        <v>0</v>
      </c>
      <c r="Y81" s="131">
        <v>0</v>
      </c>
      <c r="Z81" s="131">
        <v>0</v>
      </c>
      <c r="AA81" s="143">
        <v>0</v>
      </c>
      <c r="AB81" s="147">
        <v>0</v>
      </c>
      <c r="AC81" s="148">
        <v>0</v>
      </c>
      <c r="AD81" s="149" t="s">
        <v>85</v>
      </c>
      <c r="AE81" s="255"/>
      <c r="AF81" s="446">
        <v>0</v>
      </c>
      <c r="AG81" s="179">
        <v>0</v>
      </c>
      <c r="AH81" s="178">
        <v>0</v>
      </c>
      <c r="AI81" s="249" t="str">
        <f>IF(AH81=0," ",RANK(AH81,$AH$71:AH94))</f>
        <v> </v>
      </c>
      <c r="AJ81" s="180"/>
    </row>
    <row r="82" spans="19:36" ht="21.75" customHeight="1">
      <c r="S82" s="86" t="s">
        <v>21</v>
      </c>
      <c r="T82" s="136" t="s">
        <v>87</v>
      </c>
      <c r="U82" s="124">
        <v>0</v>
      </c>
      <c r="V82" s="116"/>
      <c r="W82" s="131">
        <v>0</v>
      </c>
      <c r="X82" s="131">
        <v>0</v>
      </c>
      <c r="Y82" s="131">
        <v>0</v>
      </c>
      <c r="Z82" s="131">
        <v>0</v>
      </c>
      <c r="AA82" s="143">
        <v>0</v>
      </c>
      <c r="AB82" s="147">
        <v>0</v>
      </c>
      <c r="AC82" s="148">
        <v>0</v>
      </c>
      <c r="AD82" s="149" t="s">
        <v>85</v>
      </c>
      <c r="AE82" s="450"/>
      <c r="AF82" s="446">
        <v>0</v>
      </c>
      <c r="AG82" s="179">
        <v>0</v>
      </c>
      <c r="AH82" s="178">
        <v>0</v>
      </c>
      <c r="AI82" s="249" t="str">
        <f>IF(AH82=0," ",RANK(AH82,$AH$71:AH95))</f>
        <v> </v>
      </c>
      <c r="AJ82" s="180"/>
    </row>
    <row r="83" spans="19:36" ht="21.75" customHeight="1">
      <c r="S83" s="86" t="s">
        <v>25</v>
      </c>
      <c r="T83" s="136" t="s">
        <v>81</v>
      </c>
      <c r="U83" s="140"/>
      <c r="V83" s="131">
        <v>0</v>
      </c>
      <c r="W83" s="131">
        <v>0</v>
      </c>
      <c r="X83" s="131">
        <v>0</v>
      </c>
      <c r="Y83" s="131">
        <v>0</v>
      </c>
      <c r="Z83" s="131">
        <v>0</v>
      </c>
      <c r="AA83" s="143">
        <v>0</v>
      </c>
      <c r="AB83" s="147">
        <v>0</v>
      </c>
      <c r="AC83" s="148">
        <v>0</v>
      </c>
      <c r="AD83" s="149" t="s">
        <v>85</v>
      </c>
      <c r="AE83" s="255"/>
      <c r="AF83" s="446">
        <v>0</v>
      </c>
      <c r="AG83" s="179">
        <v>0</v>
      </c>
      <c r="AH83" s="178">
        <v>0</v>
      </c>
      <c r="AI83" s="249" t="str">
        <f>IF(AH83=0," ",RANK(AH83,$AH$71:AH96))</f>
        <v> </v>
      </c>
      <c r="AJ83" s="180"/>
    </row>
    <row r="84" spans="19:36" ht="21.75" customHeight="1" thickBot="1">
      <c r="S84" s="137" t="s">
        <v>26</v>
      </c>
      <c r="T84" s="138" t="s">
        <v>81</v>
      </c>
      <c r="U84" s="117"/>
      <c r="V84" s="141">
        <v>0</v>
      </c>
      <c r="W84" s="141">
        <v>0</v>
      </c>
      <c r="X84" s="141">
        <v>0</v>
      </c>
      <c r="Y84" s="141">
        <v>0</v>
      </c>
      <c r="Z84" s="141">
        <v>0</v>
      </c>
      <c r="AA84" s="144">
        <v>0</v>
      </c>
      <c r="AB84" s="150">
        <v>0</v>
      </c>
      <c r="AC84" s="151">
        <v>0</v>
      </c>
      <c r="AD84" s="152" t="s">
        <v>85</v>
      </c>
      <c r="AE84" s="453"/>
      <c r="AF84" s="447">
        <v>0</v>
      </c>
      <c r="AG84" s="448">
        <v>0</v>
      </c>
      <c r="AH84" s="449">
        <v>0</v>
      </c>
      <c r="AI84" s="452" t="str">
        <f>IF(AH84=0," ",RANK(AH84,$AH$71:AH97))</f>
        <v> </v>
      </c>
      <c r="AJ84" s="180"/>
    </row>
    <row r="85" ht="21.75" customHeight="1" thickTop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</sheetData>
  <sheetProtection/>
  <mergeCells count="94">
    <mergeCell ref="AJ8:AL8"/>
    <mergeCell ref="AG69:AG70"/>
    <mergeCell ref="AH69:AH70"/>
    <mergeCell ref="AI69:AI70"/>
    <mergeCell ref="B58:C58"/>
    <mergeCell ref="AF68:AI68"/>
    <mergeCell ref="AB68:AB70"/>
    <mergeCell ref="AC68:AC70"/>
    <mergeCell ref="AD68:AD70"/>
    <mergeCell ref="AE47:AE49"/>
    <mergeCell ref="AF69:AF70"/>
    <mergeCell ref="B57:C57"/>
    <mergeCell ref="B52:C52"/>
    <mergeCell ref="B53:C53"/>
    <mergeCell ref="B54:C54"/>
    <mergeCell ref="B55:C55"/>
    <mergeCell ref="AJ5:AL6"/>
    <mergeCell ref="U67:AJ67"/>
    <mergeCell ref="AB47:AB49"/>
    <mergeCell ref="AC47:AC49"/>
    <mergeCell ref="AD47:AD49"/>
    <mergeCell ref="AJ7:AL7"/>
    <mergeCell ref="AG7:AI7"/>
    <mergeCell ref="AG8:AI8"/>
    <mergeCell ref="AJ11:AL11"/>
    <mergeCell ref="AJ10:AL10"/>
    <mergeCell ref="AJ9:AL9"/>
    <mergeCell ref="AG5:AI6"/>
    <mergeCell ref="AG9:AI9"/>
    <mergeCell ref="AD9:AF9"/>
    <mergeCell ref="AD8:AF8"/>
    <mergeCell ref="AD7:AF7"/>
    <mergeCell ref="AA8:AC8"/>
    <mergeCell ref="AA9:AC9"/>
    <mergeCell ref="T47:AA49"/>
    <mergeCell ref="U9:W9"/>
    <mergeCell ref="X8:Z8"/>
    <mergeCell ref="H58:I58"/>
    <mergeCell ref="K58:L58"/>
    <mergeCell ref="Q56:R56"/>
    <mergeCell ref="K57:L57"/>
    <mergeCell ref="AD5:AF6"/>
    <mergeCell ref="X7:Z7"/>
    <mergeCell ref="Q58:R58"/>
    <mergeCell ref="X9:Z9"/>
    <mergeCell ref="U7:W7"/>
    <mergeCell ref="U8:W8"/>
    <mergeCell ref="T5:T6"/>
    <mergeCell ref="U5:W6"/>
    <mergeCell ref="X5:Z6"/>
    <mergeCell ref="AA5:AC6"/>
    <mergeCell ref="Q55:R55"/>
    <mergeCell ref="AA7:AC7"/>
    <mergeCell ref="N58:O58"/>
    <mergeCell ref="N51:R51"/>
    <mergeCell ref="H57:I57"/>
    <mergeCell ref="E58:F58"/>
    <mergeCell ref="K52:L52"/>
    <mergeCell ref="K53:L53"/>
    <mergeCell ref="K54:L54"/>
    <mergeCell ref="K55:L55"/>
    <mergeCell ref="K56:L56"/>
    <mergeCell ref="H55:I55"/>
    <mergeCell ref="H56:I56"/>
    <mergeCell ref="N55:O55"/>
    <mergeCell ref="E53:F53"/>
    <mergeCell ref="E54:F54"/>
    <mergeCell ref="E55:F55"/>
    <mergeCell ref="N56:O56"/>
    <mergeCell ref="B51:F51"/>
    <mergeCell ref="B56:C56"/>
    <mergeCell ref="A5:A9"/>
    <mergeCell ref="H52:I52"/>
    <mergeCell ref="H53:I53"/>
    <mergeCell ref="A11:A15"/>
    <mergeCell ref="E52:F52"/>
    <mergeCell ref="H51:L51"/>
    <mergeCell ref="B49:R49"/>
    <mergeCell ref="A35:A39"/>
    <mergeCell ref="A29:A33"/>
    <mergeCell ref="A23:A27"/>
    <mergeCell ref="A17:A21"/>
    <mergeCell ref="A41:A45"/>
    <mergeCell ref="E56:F56"/>
    <mergeCell ref="H54:I54"/>
    <mergeCell ref="E57:F57"/>
    <mergeCell ref="Q52:R52"/>
    <mergeCell ref="Q53:R53"/>
    <mergeCell ref="Q54:R54"/>
    <mergeCell ref="N52:O52"/>
    <mergeCell ref="N53:O53"/>
    <mergeCell ref="N54:O54"/>
    <mergeCell ref="N57:O57"/>
    <mergeCell ref="Q57:R57"/>
  </mergeCells>
  <dataValidations count="5">
    <dataValidation type="list" allowBlank="1" showInputMessage="1" showErrorMessage="1" sqref="S14:S15 S32:S33">
      <formula1>$Z$47:$Z$51</formula1>
      <formula2>0</formula2>
    </dataValidation>
    <dataValidation type="list" allowBlank="1" showInputMessage="1" showErrorMessage="1" sqref="T50:V51 S8:S9 S26:S27">
      <formula1>#REF!</formula1>
      <formula2>0</formula2>
    </dataValidation>
    <dataValidation type="list" allowBlank="1" showInputMessage="1" showErrorMessage="1" sqref="S38:V39 S20:V21">
      <formula1>$AA$47:$AA$51</formula1>
      <formula2>0</formula2>
    </dataValidation>
    <dataValidation type="list" allowBlank="1" showInputMessage="1" showErrorMessage="1" sqref="S44:V45">
      <formula1>$X$47:$X$51</formula1>
      <formula2>0</formula2>
    </dataValidation>
    <dataValidation allowBlank="1" showInputMessage="1" showErrorMessage="1" sqref="B5 L11 F23 H35 R41 N29"/>
  </dataValidations>
  <printOptions/>
  <pageMargins left="0.2755905511811024" right="0.31496062992125984" top="0.38" bottom="0.54" header="0.5118110236220472" footer="0.5118110236220472"/>
  <pageSetup fitToHeight="1" fitToWidth="1" orientation="landscape" paperSize="9" scale="3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M69"/>
  <sheetViews>
    <sheetView zoomScale="75" zoomScaleNormal="75" zoomScalePageLayoutView="0" workbookViewId="0" topLeftCell="A1">
      <selection activeCell="N3" sqref="N3:R3"/>
    </sheetView>
  </sheetViews>
  <sheetFormatPr defaultColWidth="9.140625" defaultRowHeight="12.75"/>
  <cols>
    <col min="1" max="1" width="6.7109375" style="0" customWidth="1"/>
    <col min="2" max="2" width="13.7109375" style="0" customWidth="1"/>
    <col min="3" max="3" width="7.7109375" style="0" customWidth="1"/>
    <col min="4" max="4" width="1.421875" style="0" customWidth="1"/>
    <col min="5" max="5" width="7.7109375" style="0" customWidth="1"/>
    <col min="6" max="6" width="13.7109375" style="0" customWidth="1"/>
    <col min="7" max="7" width="3.140625" style="0" customWidth="1"/>
    <col min="8" max="8" width="13.7109375" style="0" customWidth="1"/>
    <col min="9" max="9" width="7.7109375" style="0" customWidth="1"/>
    <col min="10" max="10" width="1.421875" style="0" customWidth="1"/>
    <col min="11" max="11" width="7.7109375" style="0" customWidth="1"/>
    <col min="12" max="12" width="13.7109375" style="0" customWidth="1"/>
    <col min="13" max="13" width="3.28125" style="0" customWidth="1"/>
    <col min="14" max="14" width="13.7109375" style="0" customWidth="1"/>
    <col min="15" max="15" width="7.7109375" style="0" customWidth="1"/>
    <col min="16" max="16" width="1.421875" style="0" customWidth="1"/>
    <col min="17" max="17" width="7.7109375" style="0" customWidth="1"/>
    <col min="18" max="18" width="13.7109375" style="0" customWidth="1"/>
    <col min="19" max="19" width="6.00390625" style="0" customWidth="1"/>
    <col min="20" max="20" width="22.00390625" style="0" customWidth="1"/>
    <col min="21" max="21" width="24.7109375" style="0" customWidth="1"/>
    <col min="22" max="28" width="8.7109375" style="0" customWidth="1"/>
    <col min="29" max="31" width="10.7109375" style="0" customWidth="1"/>
    <col min="32" max="39" width="8.7109375" style="0" customWidth="1"/>
    <col min="40" max="44" width="15.7109375" style="0" customWidth="1"/>
  </cols>
  <sheetData>
    <row r="3" spans="14:21" ht="49.5" customHeight="1">
      <c r="N3" s="562">
        <v>42859</v>
      </c>
      <c r="O3" s="491"/>
      <c r="P3" s="491"/>
      <c r="Q3" s="491"/>
      <c r="R3" s="491"/>
      <c r="S3" s="55"/>
      <c r="U3" t="s">
        <v>68</v>
      </c>
    </row>
    <row r="4" ht="13.5" thickBot="1"/>
    <row r="5" spans="1:39" ht="18" customHeight="1" thickTop="1">
      <c r="A5" s="579" t="s">
        <v>5</v>
      </c>
      <c r="B5" s="209" t="s">
        <v>17</v>
      </c>
      <c r="C5" s="191">
        <v>3</v>
      </c>
      <c r="D5" s="192" t="s">
        <v>14</v>
      </c>
      <c r="E5" s="191">
        <v>1</v>
      </c>
      <c r="F5" s="190" t="s">
        <v>49</v>
      </c>
      <c r="G5" s="193"/>
      <c r="H5" s="190" t="s">
        <v>18</v>
      </c>
      <c r="I5" s="191">
        <v>3</v>
      </c>
      <c r="J5" s="192" t="s">
        <v>14</v>
      </c>
      <c r="K5" s="191">
        <v>1</v>
      </c>
      <c r="L5" s="194" t="s">
        <v>15</v>
      </c>
      <c r="M5" s="193"/>
      <c r="N5" s="190" t="s">
        <v>50</v>
      </c>
      <c r="O5" s="191">
        <v>3</v>
      </c>
      <c r="P5" s="192" t="s">
        <v>14</v>
      </c>
      <c r="Q5" s="191">
        <v>1</v>
      </c>
      <c r="R5" s="195" t="s">
        <v>25</v>
      </c>
      <c r="S5" s="184"/>
      <c r="T5" s="57"/>
      <c r="U5" s="489">
        <v>1</v>
      </c>
      <c r="V5" s="489">
        <v>2</v>
      </c>
      <c r="W5" s="491"/>
      <c r="X5" s="491"/>
      <c r="Y5" s="489">
        <v>3</v>
      </c>
      <c r="Z5" s="491"/>
      <c r="AA5" s="491"/>
      <c r="AB5" s="489">
        <v>4</v>
      </c>
      <c r="AC5" s="491"/>
      <c r="AD5" s="491"/>
      <c r="AE5" s="489">
        <v>5</v>
      </c>
      <c r="AF5" s="491"/>
      <c r="AG5" s="491"/>
      <c r="AH5" s="489">
        <v>6</v>
      </c>
      <c r="AI5" s="491"/>
      <c r="AJ5" s="491"/>
      <c r="AK5" s="489">
        <v>7</v>
      </c>
      <c r="AL5" s="491"/>
      <c r="AM5" s="491"/>
    </row>
    <row r="6" spans="1:39" ht="9" customHeight="1" thickBot="1">
      <c r="A6" s="577"/>
      <c r="B6" s="210" t="s">
        <v>48</v>
      </c>
      <c r="C6" s="43"/>
      <c r="D6" s="44"/>
      <c r="E6" s="43"/>
      <c r="F6" s="42" t="s">
        <v>48</v>
      </c>
      <c r="G6" s="196"/>
      <c r="H6" s="42" t="s">
        <v>48</v>
      </c>
      <c r="I6" s="43"/>
      <c r="J6" s="44"/>
      <c r="K6" s="43"/>
      <c r="L6" s="42" t="s">
        <v>48</v>
      </c>
      <c r="M6" s="196"/>
      <c r="N6" s="42" t="s">
        <v>48</v>
      </c>
      <c r="O6" s="43"/>
      <c r="P6" s="44"/>
      <c r="Q6" s="43"/>
      <c r="R6" s="197" t="s">
        <v>48</v>
      </c>
      <c r="S6" s="185"/>
      <c r="T6" s="57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</row>
    <row r="7" spans="1:39" ht="18" customHeight="1" thickBot="1" thickTop="1">
      <c r="A7" s="577"/>
      <c r="B7" s="211" t="s">
        <v>60</v>
      </c>
      <c r="C7" s="54">
        <v>377</v>
      </c>
      <c r="D7" s="46" t="s">
        <v>14</v>
      </c>
      <c r="E7" s="54">
        <v>310</v>
      </c>
      <c r="F7" s="45" t="s">
        <v>20</v>
      </c>
      <c r="G7" s="196"/>
      <c r="H7" s="102" t="s">
        <v>24</v>
      </c>
      <c r="I7" s="54">
        <v>369</v>
      </c>
      <c r="J7" s="46" t="s">
        <v>14</v>
      </c>
      <c r="K7" s="54">
        <v>349</v>
      </c>
      <c r="L7" s="102" t="s">
        <v>19</v>
      </c>
      <c r="M7" s="196"/>
      <c r="N7" s="102" t="s">
        <v>51</v>
      </c>
      <c r="O7" s="54">
        <v>344</v>
      </c>
      <c r="P7" s="46" t="s">
        <v>14</v>
      </c>
      <c r="Q7" s="54">
        <v>315</v>
      </c>
      <c r="R7" s="198" t="s">
        <v>74</v>
      </c>
      <c r="S7" s="184"/>
      <c r="T7" s="57"/>
      <c r="U7" s="91" t="str">
        <f>CONCATENATE(U8,"+",U9)</f>
        <v>Brož+Exnar</v>
      </c>
      <c r="V7" s="492" t="str">
        <f>CONCATENATE(V8,"+",V9)</f>
        <v>Motyka+Chlopčík</v>
      </c>
      <c r="W7" s="493"/>
      <c r="X7" s="493"/>
      <c r="Y7" s="492" t="str">
        <f>CONCATENATE(Y8,"+",Y9)</f>
        <v>Mihulka+Zářecký</v>
      </c>
      <c r="Z7" s="493"/>
      <c r="AA7" s="493"/>
      <c r="AB7" s="492" t="str">
        <f>CONCATENATE(AB8,"+",AB9)</f>
        <v>Müller+Pazdera</v>
      </c>
      <c r="AC7" s="493"/>
      <c r="AD7" s="493"/>
      <c r="AE7" s="492" t="str">
        <f>CONCATENATE(AE8,"+",AE9)</f>
        <v>Mazur+Rozmarín</v>
      </c>
      <c r="AF7" s="493"/>
      <c r="AG7" s="493"/>
      <c r="AH7" s="492" t="str">
        <f>CONCATENATE(AH8,"+",AH9)</f>
        <v>Flemmr+Kaláb</v>
      </c>
      <c r="AI7" s="493"/>
      <c r="AJ7" s="493"/>
      <c r="AK7" s="492" t="str">
        <f>CONCATENATE(AK8,"+",AK9)</f>
        <v>Flemmr+Kalab</v>
      </c>
      <c r="AL7" s="493"/>
      <c r="AM7" s="494"/>
    </row>
    <row r="8" spans="1:39" ht="15" customHeight="1" thickTop="1">
      <c r="A8" s="577"/>
      <c r="B8" s="212" t="s">
        <v>17</v>
      </c>
      <c r="C8" s="47">
        <v>173</v>
      </c>
      <c r="D8" s="24" t="s">
        <v>14</v>
      </c>
      <c r="E8" s="47">
        <v>175</v>
      </c>
      <c r="F8" s="53" t="s">
        <v>49</v>
      </c>
      <c r="G8" s="196"/>
      <c r="H8" s="39" t="s">
        <v>18</v>
      </c>
      <c r="I8" s="47">
        <v>187</v>
      </c>
      <c r="J8" s="24" t="s">
        <v>14</v>
      </c>
      <c r="K8" s="47">
        <v>192</v>
      </c>
      <c r="L8" s="53" t="s">
        <v>15</v>
      </c>
      <c r="M8" s="196"/>
      <c r="N8" s="39" t="s">
        <v>50</v>
      </c>
      <c r="O8" s="47">
        <v>204</v>
      </c>
      <c r="P8" s="24" t="s">
        <v>14</v>
      </c>
      <c r="Q8" s="47">
        <v>132</v>
      </c>
      <c r="R8" s="199" t="s">
        <v>25</v>
      </c>
      <c r="S8" s="186"/>
      <c r="T8" s="59"/>
      <c r="U8" s="257" t="s">
        <v>17</v>
      </c>
      <c r="V8" s="574" t="s">
        <v>49</v>
      </c>
      <c r="W8" s="575"/>
      <c r="X8" s="575"/>
      <c r="Y8" s="574" t="s">
        <v>15</v>
      </c>
      <c r="Z8" s="575"/>
      <c r="AA8" s="575"/>
      <c r="AB8" s="574" t="s">
        <v>18</v>
      </c>
      <c r="AC8" s="575"/>
      <c r="AD8" s="575"/>
      <c r="AE8" s="574" t="s">
        <v>50</v>
      </c>
      <c r="AF8" s="575"/>
      <c r="AG8" s="575"/>
      <c r="AH8" s="574" t="s">
        <v>25</v>
      </c>
      <c r="AI8" s="575"/>
      <c r="AJ8" s="575"/>
      <c r="AK8" s="574" t="s">
        <v>25</v>
      </c>
      <c r="AL8" s="575"/>
      <c r="AM8" s="576"/>
    </row>
    <row r="9" spans="1:39" ht="15" customHeight="1" thickBot="1">
      <c r="A9" s="577"/>
      <c r="B9" s="212" t="s">
        <v>60</v>
      </c>
      <c r="C9" s="47">
        <v>204</v>
      </c>
      <c r="D9" s="24" t="s">
        <v>14</v>
      </c>
      <c r="E9" s="47">
        <v>135</v>
      </c>
      <c r="F9" s="53" t="s">
        <v>20</v>
      </c>
      <c r="G9" s="196"/>
      <c r="H9" s="39" t="s">
        <v>24</v>
      </c>
      <c r="I9" s="47">
        <v>182</v>
      </c>
      <c r="J9" s="24" t="s">
        <v>14</v>
      </c>
      <c r="K9" s="47">
        <v>157</v>
      </c>
      <c r="L9" s="53" t="s">
        <v>19</v>
      </c>
      <c r="M9" s="196"/>
      <c r="N9" s="39" t="s">
        <v>51</v>
      </c>
      <c r="O9" s="47">
        <v>140</v>
      </c>
      <c r="P9" s="24" t="s">
        <v>14</v>
      </c>
      <c r="Q9" s="47">
        <v>183</v>
      </c>
      <c r="R9" s="199" t="s">
        <v>74</v>
      </c>
      <c r="S9" s="186"/>
      <c r="T9" s="59"/>
      <c r="U9" s="258" t="s">
        <v>60</v>
      </c>
      <c r="V9" s="563" t="s">
        <v>20</v>
      </c>
      <c r="W9" s="564"/>
      <c r="X9" s="564"/>
      <c r="Y9" s="563" t="s">
        <v>19</v>
      </c>
      <c r="Z9" s="564"/>
      <c r="AA9" s="564"/>
      <c r="AB9" s="563" t="s">
        <v>24</v>
      </c>
      <c r="AC9" s="564"/>
      <c r="AD9" s="564"/>
      <c r="AE9" s="563" t="s">
        <v>51</v>
      </c>
      <c r="AF9" s="564"/>
      <c r="AG9" s="564"/>
      <c r="AH9" s="563" t="s">
        <v>74</v>
      </c>
      <c r="AI9" s="564"/>
      <c r="AJ9" s="564"/>
      <c r="AK9" s="563" t="s">
        <v>26</v>
      </c>
      <c r="AL9" s="564"/>
      <c r="AM9" s="573"/>
    </row>
    <row r="10" spans="1:39" ht="9" customHeight="1" thickTop="1">
      <c r="A10" s="216"/>
      <c r="B10" s="196"/>
      <c r="C10" s="196"/>
      <c r="D10" s="196"/>
      <c r="E10" s="196"/>
      <c r="F10" s="196"/>
      <c r="G10" s="196"/>
      <c r="H10" s="196"/>
      <c r="I10" s="200"/>
      <c r="J10" s="196"/>
      <c r="K10" s="196"/>
      <c r="L10" s="196"/>
      <c r="M10" s="196"/>
      <c r="N10" s="196"/>
      <c r="O10" s="196"/>
      <c r="P10" s="196"/>
      <c r="Q10" s="196"/>
      <c r="R10" s="201"/>
      <c r="S10" s="187"/>
      <c r="T10" s="60"/>
      <c r="U10" s="89"/>
      <c r="V10" s="89" t="s">
        <v>22</v>
      </c>
      <c r="W10" s="89" t="s">
        <v>22</v>
      </c>
      <c r="X10" s="89" t="s">
        <v>22</v>
      </c>
      <c r="Y10" s="89" t="s">
        <v>22</v>
      </c>
      <c r="Z10" s="89" t="s">
        <v>22</v>
      </c>
      <c r="AA10" s="89" t="s">
        <v>22</v>
      </c>
      <c r="AK10" s="491"/>
      <c r="AL10" s="491"/>
      <c r="AM10" s="491"/>
    </row>
    <row r="11" spans="1:39" ht="18" customHeight="1">
      <c r="A11" s="577" t="s">
        <v>6</v>
      </c>
      <c r="B11" s="213" t="s">
        <v>18</v>
      </c>
      <c r="C11" s="56">
        <v>4</v>
      </c>
      <c r="D11" s="52" t="s">
        <v>14</v>
      </c>
      <c r="E11" s="56">
        <v>0</v>
      </c>
      <c r="F11" s="41" t="s">
        <v>50</v>
      </c>
      <c r="G11" s="196"/>
      <c r="H11" s="41" t="s">
        <v>25</v>
      </c>
      <c r="I11" s="56">
        <v>3</v>
      </c>
      <c r="J11" s="52" t="s">
        <v>14</v>
      </c>
      <c r="K11" s="56">
        <v>1</v>
      </c>
      <c r="L11" s="41" t="s">
        <v>17</v>
      </c>
      <c r="M11" s="196"/>
      <c r="N11" s="41" t="s">
        <v>49</v>
      </c>
      <c r="O11" s="56">
        <v>1</v>
      </c>
      <c r="P11" s="52" t="s">
        <v>14</v>
      </c>
      <c r="Q11" s="56">
        <v>3</v>
      </c>
      <c r="R11" s="202" t="s">
        <v>15</v>
      </c>
      <c r="S11" s="184"/>
      <c r="T11" s="57"/>
      <c r="U11" s="49" t="s">
        <v>22</v>
      </c>
      <c r="V11" s="49" t="s">
        <v>22</v>
      </c>
      <c r="W11" s="49" t="s">
        <v>22</v>
      </c>
      <c r="X11" s="49" t="s">
        <v>22</v>
      </c>
      <c r="Y11" s="49" t="s">
        <v>22</v>
      </c>
      <c r="Z11" s="49" t="s">
        <v>22</v>
      </c>
      <c r="AA11" s="49" t="s">
        <v>22</v>
      </c>
      <c r="AK11" s="491"/>
      <c r="AL11" s="491"/>
      <c r="AM11" s="491"/>
    </row>
    <row r="12" spans="1:20" ht="9" customHeight="1">
      <c r="A12" s="577"/>
      <c r="B12" s="210" t="s">
        <v>48</v>
      </c>
      <c r="C12" s="48"/>
      <c r="D12" s="44"/>
      <c r="E12" s="48"/>
      <c r="F12" s="42" t="s">
        <v>48</v>
      </c>
      <c r="G12" s="196"/>
      <c r="H12" s="42" t="s">
        <v>48</v>
      </c>
      <c r="I12" s="48"/>
      <c r="J12" s="44"/>
      <c r="K12" s="48"/>
      <c r="L12" s="42" t="s">
        <v>48</v>
      </c>
      <c r="M12" s="196"/>
      <c r="N12" s="42" t="s">
        <v>48</v>
      </c>
      <c r="O12" s="48"/>
      <c r="P12" s="44"/>
      <c r="Q12" s="48"/>
      <c r="R12" s="197" t="s">
        <v>48</v>
      </c>
      <c r="S12" s="185"/>
      <c r="T12" s="57"/>
    </row>
    <row r="13" spans="1:20" ht="18" customHeight="1">
      <c r="A13" s="577"/>
      <c r="B13" s="214" t="s">
        <v>24</v>
      </c>
      <c r="C13" s="54">
        <v>389</v>
      </c>
      <c r="D13" s="44" t="s">
        <v>14</v>
      </c>
      <c r="E13" s="54">
        <v>378</v>
      </c>
      <c r="F13" s="102" t="s">
        <v>51</v>
      </c>
      <c r="G13" s="196"/>
      <c r="H13" s="102" t="s">
        <v>74</v>
      </c>
      <c r="I13" s="54">
        <v>365</v>
      </c>
      <c r="J13" s="44" t="s">
        <v>14</v>
      </c>
      <c r="K13" s="54">
        <v>346</v>
      </c>
      <c r="L13" s="45" t="s">
        <v>60</v>
      </c>
      <c r="M13" s="196"/>
      <c r="N13" s="45" t="s">
        <v>20</v>
      </c>
      <c r="O13" s="54">
        <v>280</v>
      </c>
      <c r="P13" s="44" t="s">
        <v>14</v>
      </c>
      <c r="Q13" s="54">
        <v>320</v>
      </c>
      <c r="R13" s="198" t="s">
        <v>19</v>
      </c>
      <c r="S13" s="184"/>
      <c r="T13" s="57"/>
    </row>
    <row r="14" spans="1:20" ht="15" customHeight="1">
      <c r="A14" s="577"/>
      <c r="B14" s="212" t="s">
        <v>18</v>
      </c>
      <c r="C14" s="47">
        <v>187</v>
      </c>
      <c r="D14" s="24" t="s">
        <v>14</v>
      </c>
      <c r="E14" s="47">
        <v>182</v>
      </c>
      <c r="F14" s="53" t="s">
        <v>50</v>
      </c>
      <c r="G14" s="196"/>
      <c r="H14" s="39" t="s">
        <v>25</v>
      </c>
      <c r="I14" s="47">
        <v>190</v>
      </c>
      <c r="J14" s="24" t="s">
        <v>14</v>
      </c>
      <c r="K14" s="47">
        <v>166</v>
      </c>
      <c r="L14" s="53" t="s">
        <v>17</v>
      </c>
      <c r="M14" s="196"/>
      <c r="N14" s="39" t="s">
        <v>49</v>
      </c>
      <c r="O14" s="47">
        <v>152</v>
      </c>
      <c r="P14" s="24" t="s">
        <v>14</v>
      </c>
      <c r="Q14" s="47">
        <v>131</v>
      </c>
      <c r="R14" s="199" t="s">
        <v>15</v>
      </c>
      <c r="S14" s="186"/>
      <c r="T14" s="59"/>
    </row>
    <row r="15" spans="1:20" ht="15" customHeight="1">
      <c r="A15" s="577"/>
      <c r="B15" s="212" t="s">
        <v>24</v>
      </c>
      <c r="C15" s="47">
        <v>202</v>
      </c>
      <c r="D15" s="24" t="s">
        <v>14</v>
      </c>
      <c r="E15" s="47">
        <v>196</v>
      </c>
      <c r="F15" s="53" t="s">
        <v>51</v>
      </c>
      <c r="G15" s="196"/>
      <c r="H15" s="39" t="s">
        <v>74</v>
      </c>
      <c r="I15" s="47">
        <v>175</v>
      </c>
      <c r="J15" s="24" t="s">
        <v>14</v>
      </c>
      <c r="K15" s="47">
        <v>180</v>
      </c>
      <c r="L15" s="53" t="s">
        <v>60</v>
      </c>
      <c r="M15" s="196"/>
      <c r="N15" s="39" t="s">
        <v>20</v>
      </c>
      <c r="O15" s="47">
        <v>128</v>
      </c>
      <c r="P15" s="24" t="s">
        <v>14</v>
      </c>
      <c r="Q15" s="47">
        <v>189</v>
      </c>
      <c r="R15" s="199" t="s">
        <v>19</v>
      </c>
      <c r="S15" s="186"/>
      <c r="T15" s="37"/>
    </row>
    <row r="16" spans="1:20" ht="9" customHeight="1">
      <c r="A16" s="216"/>
      <c r="B16" s="196"/>
      <c r="C16" s="196"/>
      <c r="D16" s="196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201"/>
      <c r="S16" s="187"/>
      <c r="T16" s="21"/>
    </row>
    <row r="17" spans="1:20" ht="18" customHeight="1">
      <c r="A17" s="577" t="s">
        <v>7</v>
      </c>
      <c r="B17" s="213" t="s">
        <v>25</v>
      </c>
      <c r="C17" s="56">
        <v>0</v>
      </c>
      <c r="D17" s="52" t="s">
        <v>14</v>
      </c>
      <c r="E17" s="56">
        <v>4</v>
      </c>
      <c r="F17" s="41" t="s">
        <v>18</v>
      </c>
      <c r="G17" s="196"/>
      <c r="H17" s="41" t="s">
        <v>50</v>
      </c>
      <c r="I17" s="56">
        <v>4</v>
      </c>
      <c r="J17" s="52" t="s">
        <v>14</v>
      </c>
      <c r="K17" s="56">
        <v>0</v>
      </c>
      <c r="L17" s="41" t="s">
        <v>49</v>
      </c>
      <c r="M17" s="196"/>
      <c r="N17" s="41" t="s">
        <v>15</v>
      </c>
      <c r="O17" s="56">
        <v>0</v>
      </c>
      <c r="P17" s="52" t="s">
        <v>14</v>
      </c>
      <c r="Q17" s="56">
        <v>4</v>
      </c>
      <c r="R17" s="202" t="s">
        <v>17</v>
      </c>
      <c r="S17" s="184"/>
      <c r="T17" s="218"/>
    </row>
    <row r="18" spans="1:24" ht="9" customHeight="1">
      <c r="A18" s="577"/>
      <c r="B18" s="210" t="s">
        <v>48</v>
      </c>
      <c r="C18" s="48"/>
      <c r="D18" s="44"/>
      <c r="E18" s="48"/>
      <c r="F18" s="42" t="s">
        <v>48</v>
      </c>
      <c r="G18" s="196"/>
      <c r="H18" s="42" t="s">
        <v>48</v>
      </c>
      <c r="I18" s="48"/>
      <c r="J18" s="44"/>
      <c r="K18" s="48"/>
      <c r="L18" s="42" t="s">
        <v>48</v>
      </c>
      <c r="M18" s="196"/>
      <c r="N18" s="42" t="s">
        <v>48</v>
      </c>
      <c r="O18" s="48"/>
      <c r="P18" s="44"/>
      <c r="Q18" s="48"/>
      <c r="R18" s="197" t="s">
        <v>48</v>
      </c>
      <c r="S18" s="185"/>
      <c r="T18" s="57"/>
      <c r="U18" s="58"/>
      <c r="V18" s="51"/>
      <c r="W18" s="51"/>
      <c r="X18" s="50"/>
    </row>
    <row r="19" spans="1:23" ht="18" customHeight="1">
      <c r="A19" s="577"/>
      <c r="B19" s="214" t="s">
        <v>74</v>
      </c>
      <c r="C19" s="54">
        <v>295</v>
      </c>
      <c r="D19" s="44" t="s">
        <v>14</v>
      </c>
      <c r="E19" s="54">
        <v>308</v>
      </c>
      <c r="F19" s="102" t="s">
        <v>24</v>
      </c>
      <c r="G19" s="196"/>
      <c r="H19" s="102" t="s">
        <v>51</v>
      </c>
      <c r="I19" s="54">
        <v>367</v>
      </c>
      <c r="J19" s="44" t="s">
        <v>14</v>
      </c>
      <c r="K19" s="54">
        <v>295</v>
      </c>
      <c r="L19" s="45" t="s">
        <v>20</v>
      </c>
      <c r="M19" s="196"/>
      <c r="N19" s="102" t="s">
        <v>19</v>
      </c>
      <c r="O19" s="54">
        <v>319</v>
      </c>
      <c r="P19" s="44" t="s">
        <v>14</v>
      </c>
      <c r="Q19" s="54">
        <v>380</v>
      </c>
      <c r="R19" s="198" t="s">
        <v>60</v>
      </c>
      <c r="S19" s="184"/>
      <c r="T19" s="57"/>
      <c r="U19" s="57"/>
      <c r="V19" s="57"/>
      <c r="W19" s="57"/>
    </row>
    <row r="20" spans="1:23" ht="15" customHeight="1">
      <c r="A20" s="577"/>
      <c r="B20" s="212" t="s">
        <v>25</v>
      </c>
      <c r="C20" s="47">
        <v>163</v>
      </c>
      <c r="D20" s="24" t="s">
        <v>14</v>
      </c>
      <c r="E20" s="47">
        <v>171</v>
      </c>
      <c r="F20" s="53" t="s">
        <v>18</v>
      </c>
      <c r="G20" s="196"/>
      <c r="H20" s="39" t="s">
        <v>50</v>
      </c>
      <c r="I20" s="47">
        <v>176</v>
      </c>
      <c r="J20" s="24" t="s">
        <v>14</v>
      </c>
      <c r="K20" s="47">
        <v>137</v>
      </c>
      <c r="L20" s="53" t="s">
        <v>49</v>
      </c>
      <c r="M20" s="196"/>
      <c r="N20" s="39" t="s">
        <v>15</v>
      </c>
      <c r="O20" s="47">
        <v>153</v>
      </c>
      <c r="P20" s="24" t="s">
        <v>14</v>
      </c>
      <c r="Q20" s="47">
        <v>173</v>
      </c>
      <c r="R20" s="199" t="s">
        <v>17</v>
      </c>
      <c r="S20" s="186"/>
      <c r="T20" s="59"/>
      <c r="U20" s="59"/>
      <c r="V20" s="59"/>
      <c r="W20" s="59"/>
    </row>
    <row r="21" spans="1:23" ht="15" customHeight="1">
      <c r="A21" s="577"/>
      <c r="B21" s="212" t="s">
        <v>74</v>
      </c>
      <c r="C21" s="47">
        <v>132</v>
      </c>
      <c r="D21" s="24" t="s">
        <v>14</v>
      </c>
      <c r="E21" s="47">
        <v>137</v>
      </c>
      <c r="F21" s="53" t="s">
        <v>24</v>
      </c>
      <c r="G21" s="196"/>
      <c r="H21" s="39" t="s">
        <v>51</v>
      </c>
      <c r="I21" s="47">
        <v>191</v>
      </c>
      <c r="J21" s="24" t="s">
        <v>14</v>
      </c>
      <c r="K21" s="47">
        <v>158</v>
      </c>
      <c r="L21" s="53" t="s">
        <v>20</v>
      </c>
      <c r="M21" s="196"/>
      <c r="N21" s="39" t="s">
        <v>19</v>
      </c>
      <c r="O21" s="47">
        <v>166</v>
      </c>
      <c r="P21" s="24" t="s">
        <v>14</v>
      </c>
      <c r="Q21" s="47">
        <v>207</v>
      </c>
      <c r="R21" s="199" t="s">
        <v>60</v>
      </c>
      <c r="S21" s="186"/>
      <c r="T21" s="37"/>
      <c r="U21" s="37"/>
      <c r="V21" s="37"/>
      <c r="W21" s="37"/>
    </row>
    <row r="22" spans="1:20" ht="9" customHeight="1">
      <c r="A22" s="216"/>
      <c r="B22" s="196"/>
      <c r="C22" s="196"/>
      <c r="D22" s="196"/>
      <c r="E22" s="196"/>
      <c r="F22" s="196"/>
      <c r="G22" s="196"/>
      <c r="H22" s="196"/>
      <c r="I22" s="196"/>
      <c r="J22" s="196"/>
      <c r="K22" s="196"/>
      <c r="L22" s="196"/>
      <c r="M22" s="196"/>
      <c r="N22" s="196"/>
      <c r="O22" s="196"/>
      <c r="P22" s="196"/>
      <c r="Q22" s="196"/>
      <c r="R22" s="201"/>
      <c r="S22" s="187"/>
      <c r="T22" s="21"/>
    </row>
    <row r="23" spans="1:20" ht="18" customHeight="1">
      <c r="A23" s="577" t="s">
        <v>8</v>
      </c>
      <c r="B23" s="213" t="s">
        <v>50</v>
      </c>
      <c r="C23" s="56">
        <v>1</v>
      </c>
      <c r="D23" s="52" t="s">
        <v>14</v>
      </c>
      <c r="E23" s="56">
        <v>3</v>
      </c>
      <c r="F23" s="41" t="s">
        <v>17</v>
      </c>
      <c r="G23" s="196"/>
      <c r="H23" s="41" t="s">
        <v>15</v>
      </c>
      <c r="I23" s="56">
        <v>4</v>
      </c>
      <c r="J23" s="52" t="s">
        <v>14</v>
      </c>
      <c r="K23" s="56">
        <v>0</v>
      </c>
      <c r="L23" s="41" t="s">
        <v>25</v>
      </c>
      <c r="M23" s="196"/>
      <c r="N23" s="41" t="s">
        <v>49</v>
      </c>
      <c r="O23" s="56">
        <v>3</v>
      </c>
      <c r="P23" s="52" t="s">
        <v>14</v>
      </c>
      <c r="Q23" s="56">
        <v>1</v>
      </c>
      <c r="R23" s="202" t="s">
        <v>18</v>
      </c>
      <c r="S23" s="184"/>
      <c r="T23" s="57"/>
    </row>
    <row r="24" spans="1:20" ht="9" customHeight="1">
      <c r="A24" s="577"/>
      <c r="B24" s="210" t="s">
        <v>48</v>
      </c>
      <c r="C24" s="48"/>
      <c r="D24" s="44"/>
      <c r="E24" s="48"/>
      <c r="F24" s="42" t="s">
        <v>48</v>
      </c>
      <c r="G24" s="196"/>
      <c r="H24" s="42" t="s">
        <v>48</v>
      </c>
      <c r="I24" s="48"/>
      <c r="J24" s="44"/>
      <c r="K24" s="48"/>
      <c r="L24" s="42" t="s">
        <v>48</v>
      </c>
      <c r="M24" s="196"/>
      <c r="N24" s="42" t="s">
        <v>48</v>
      </c>
      <c r="O24" s="48"/>
      <c r="P24" s="44"/>
      <c r="Q24" s="48"/>
      <c r="R24" s="197" t="s">
        <v>48</v>
      </c>
      <c r="S24" s="185"/>
      <c r="T24" s="57"/>
    </row>
    <row r="25" spans="1:20" ht="18" customHeight="1">
      <c r="A25" s="577"/>
      <c r="B25" s="214" t="s">
        <v>51</v>
      </c>
      <c r="C25" s="54">
        <v>373</v>
      </c>
      <c r="D25" s="44" t="s">
        <v>14</v>
      </c>
      <c r="E25" s="54">
        <v>388</v>
      </c>
      <c r="F25" s="45" t="s">
        <v>60</v>
      </c>
      <c r="G25" s="196"/>
      <c r="H25" s="102" t="s">
        <v>19</v>
      </c>
      <c r="I25" s="54">
        <v>365</v>
      </c>
      <c r="J25" s="44" t="s">
        <v>14</v>
      </c>
      <c r="K25" s="54">
        <v>325</v>
      </c>
      <c r="L25" s="102" t="s">
        <v>74</v>
      </c>
      <c r="M25" s="196"/>
      <c r="N25" s="45" t="s">
        <v>20</v>
      </c>
      <c r="O25" s="54">
        <v>388</v>
      </c>
      <c r="P25" s="44" t="s">
        <v>14</v>
      </c>
      <c r="Q25" s="54">
        <v>352</v>
      </c>
      <c r="R25" s="198" t="s">
        <v>24</v>
      </c>
      <c r="S25" s="184"/>
      <c r="T25" s="163"/>
    </row>
    <row r="26" spans="1:20" ht="15" customHeight="1">
      <c r="A26" s="577"/>
      <c r="B26" s="212" t="s">
        <v>50</v>
      </c>
      <c r="C26" s="47">
        <v>176</v>
      </c>
      <c r="D26" s="24" t="s">
        <v>14</v>
      </c>
      <c r="E26" s="47">
        <v>223</v>
      </c>
      <c r="F26" s="53" t="s">
        <v>17</v>
      </c>
      <c r="G26" s="196"/>
      <c r="H26" s="39" t="s">
        <v>15</v>
      </c>
      <c r="I26" s="47">
        <v>183</v>
      </c>
      <c r="J26" s="24" t="s">
        <v>14</v>
      </c>
      <c r="K26" s="47">
        <v>159</v>
      </c>
      <c r="L26" s="53" t="s">
        <v>25</v>
      </c>
      <c r="M26" s="196"/>
      <c r="N26" s="39" t="s">
        <v>49</v>
      </c>
      <c r="O26" s="47">
        <v>214</v>
      </c>
      <c r="P26" s="24" t="s">
        <v>14</v>
      </c>
      <c r="Q26" s="47">
        <v>158</v>
      </c>
      <c r="R26" s="199" t="s">
        <v>18</v>
      </c>
      <c r="S26" s="186"/>
      <c r="T26" s="164"/>
    </row>
    <row r="27" spans="1:20" ht="15" customHeight="1">
      <c r="A27" s="577"/>
      <c r="B27" s="212" t="s">
        <v>51</v>
      </c>
      <c r="C27" s="47">
        <v>197</v>
      </c>
      <c r="D27" s="24" t="s">
        <v>14</v>
      </c>
      <c r="E27" s="47">
        <v>165</v>
      </c>
      <c r="F27" s="53" t="s">
        <v>60</v>
      </c>
      <c r="G27" s="196"/>
      <c r="H27" s="39" t="s">
        <v>19</v>
      </c>
      <c r="I27" s="47">
        <v>182</v>
      </c>
      <c r="J27" s="24"/>
      <c r="K27" s="47">
        <v>166</v>
      </c>
      <c r="L27" s="53" t="s">
        <v>74</v>
      </c>
      <c r="M27" s="196"/>
      <c r="N27" s="39" t="s">
        <v>20</v>
      </c>
      <c r="O27" s="47">
        <v>174</v>
      </c>
      <c r="P27" s="24" t="s">
        <v>14</v>
      </c>
      <c r="Q27" s="47">
        <v>194</v>
      </c>
      <c r="R27" s="199" t="s">
        <v>24</v>
      </c>
      <c r="S27" s="186"/>
      <c r="T27" s="165"/>
    </row>
    <row r="28" spans="1:20" ht="9" customHeight="1">
      <c r="A28" s="216"/>
      <c r="B28" s="196"/>
      <c r="C28" s="196"/>
      <c r="D28" s="196"/>
      <c r="E28" s="196"/>
      <c r="F28" s="53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196"/>
      <c r="R28" s="201"/>
      <c r="S28" s="187"/>
      <c r="T28" s="21"/>
    </row>
    <row r="29" spans="1:20" ht="18" customHeight="1">
      <c r="A29" s="577" t="s">
        <v>9</v>
      </c>
      <c r="B29" s="213" t="s">
        <v>15</v>
      </c>
      <c r="C29" s="56">
        <v>1</v>
      </c>
      <c r="D29" s="52" t="s">
        <v>14</v>
      </c>
      <c r="E29" s="56">
        <v>3</v>
      </c>
      <c r="F29" s="41" t="s">
        <v>50</v>
      </c>
      <c r="G29" s="196"/>
      <c r="H29" s="41" t="s">
        <v>17</v>
      </c>
      <c r="I29" s="56">
        <v>3</v>
      </c>
      <c r="J29" s="52" t="s">
        <v>14</v>
      </c>
      <c r="K29" s="56">
        <v>1</v>
      </c>
      <c r="L29" s="41" t="s">
        <v>18</v>
      </c>
      <c r="M29" s="196"/>
      <c r="N29" s="41" t="s">
        <v>25</v>
      </c>
      <c r="O29" s="56">
        <v>0</v>
      </c>
      <c r="P29" s="52" t="s">
        <v>14</v>
      </c>
      <c r="Q29" s="56">
        <v>4</v>
      </c>
      <c r="R29" s="202" t="s">
        <v>49</v>
      </c>
      <c r="S29" s="184"/>
      <c r="T29" s="57"/>
    </row>
    <row r="30" spans="1:24" ht="9" customHeight="1">
      <c r="A30" s="577"/>
      <c r="B30" s="210" t="s">
        <v>48</v>
      </c>
      <c r="C30" s="48"/>
      <c r="D30" s="44"/>
      <c r="E30" s="48"/>
      <c r="F30" s="42" t="s">
        <v>48</v>
      </c>
      <c r="G30" s="196"/>
      <c r="H30" s="42" t="s">
        <v>48</v>
      </c>
      <c r="I30" s="48"/>
      <c r="J30" s="44"/>
      <c r="K30" s="48"/>
      <c r="L30" s="42" t="s">
        <v>48</v>
      </c>
      <c r="M30" s="196"/>
      <c r="N30" s="42" t="s">
        <v>48</v>
      </c>
      <c r="O30" s="48"/>
      <c r="P30" s="44"/>
      <c r="Q30" s="48"/>
      <c r="R30" s="197" t="s">
        <v>48</v>
      </c>
      <c r="S30" s="185"/>
      <c r="T30" s="57"/>
      <c r="U30" s="55"/>
      <c r="V30" s="55"/>
      <c r="W30" s="55"/>
      <c r="X30" s="55"/>
    </row>
    <row r="31" spans="1:24" ht="18" customHeight="1">
      <c r="A31" s="577"/>
      <c r="B31" s="211" t="s">
        <v>19</v>
      </c>
      <c r="C31" s="54">
        <v>340</v>
      </c>
      <c r="D31" s="44" t="s">
        <v>14</v>
      </c>
      <c r="E31" s="54">
        <v>344</v>
      </c>
      <c r="F31" s="41" t="s">
        <v>51</v>
      </c>
      <c r="G31" s="196"/>
      <c r="H31" s="102" t="s">
        <v>60</v>
      </c>
      <c r="I31" s="54">
        <v>363</v>
      </c>
      <c r="J31" s="44" t="s">
        <v>14</v>
      </c>
      <c r="K31" s="54">
        <v>339</v>
      </c>
      <c r="L31" s="102" t="s">
        <v>24</v>
      </c>
      <c r="M31" s="196"/>
      <c r="N31" s="45" t="s">
        <v>74</v>
      </c>
      <c r="O31" s="54">
        <v>278</v>
      </c>
      <c r="P31" s="44" t="s">
        <v>14</v>
      </c>
      <c r="Q31" s="54">
        <v>340</v>
      </c>
      <c r="R31" s="198" t="s">
        <v>20</v>
      </c>
      <c r="S31" s="184"/>
      <c r="T31" s="57"/>
      <c r="U31" s="55"/>
      <c r="V31" s="55"/>
      <c r="W31" s="55"/>
      <c r="X31" s="55"/>
    </row>
    <row r="32" spans="1:24" ht="15" customHeight="1">
      <c r="A32" s="577"/>
      <c r="B32" s="212" t="s">
        <v>15</v>
      </c>
      <c r="C32" s="47">
        <v>177</v>
      </c>
      <c r="D32" s="24" t="s">
        <v>14</v>
      </c>
      <c r="E32" s="47">
        <v>200</v>
      </c>
      <c r="F32" s="53" t="s">
        <v>50</v>
      </c>
      <c r="G32" s="196"/>
      <c r="H32" s="39" t="s">
        <v>17</v>
      </c>
      <c r="I32" s="47">
        <v>158</v>
      </c>
      <c r="J32" s="24" t="s">
        <v>14</v>
      </c>
      <c r="K32" s="47">
        <v>159</v>
      </c>
      <c r="L32" s="53" t="s">
        <v>18</v>
      </c>
      <c r="M32" s="196"/>
      <c r="N32" s="39" t="s">
        <v>25</v>
      </c>
      <c r="O32" s="47">
        <v>134</v>
      </c>
      <c r="P32" s="24" t="s">
        <v>14</v>
      </c>
      <c r="Q32" s="47">
        <v>186</v>
      </c>
      <c r="R32" s="199" t="s">
        <v>49</v>
      </c>
      <c r="S32" s="186"/>
      <c r="T32" s="59"/>
      <c r="U32" s="55"/>
      <c r="V32" s="55"/>
      <c r="W32" s="55"/>
      <c r="X32" s="55"/>
    </row>
    <row r="33" spans="1:24" ht="15" customHeight="1" thickBot="1">
      <c r="A33" s="578"/>
      <c r="B33" s="215" t="s">
        <v>19</v>
      </c>
      <c r="C33" s="204">
        <v>163</v>
      </c>
      <c r="D33" s="205" t="s">
        <v>14</v>
      </c>
      <c r="E33" s="204">
        <v>144</v>
      </c>
      <c r="F33" s="206" t="s">
        <v>51</v>
      </c>
      <c r="G33" s="207"/>
      <c r="H33" s="203" t="s">
        <v>60</v>
      </c>
      <c r="I33" s="204">
        <v>205</v>
      </c>
      <c r="J33" s="205" t="s">
        <v>14</v>
      </c>
      <c r="K33" s="204">
        <v>180</v>
      </c>
      <c r="L33" s="206" t="s">
        <v>24</v>
      </c>
      <c r="M33" s="207"/>
      <c r="N33" s="203" t="s">
        <v>74</v>
      </c>
      <c r="O33" s="204">
        <v>144</v>
      </c>
      <c r="P33" s="205" t="s">
        <v>14</v>
      </c>
      <c r="Q33" s="204">
        <v>154</v>
      </c>
      <c r="R33" s="208" t="s">
        <v>20</v>
      </c>
      <c r="S33" s="186"/>
      <c r="T33" s="59"/>
      <c r="U33" s="55"/>
      <c r="V33" s="55"/>
      <c r="W33" s="55"/>
      <c r="X33" s="55"/>
    </row>
    <row r="34" spans="1:24" ht="9" customHeight="1" thickTop="1">
      <c r="A34" s="38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3"/>
      <c r="R34" s="193"/>
      <c r="S34" s="217"/>
      <c r="T34" s="60"/>
      <c r="U34" s="55"/>
      <c r="V34" s="55"/>
      <c r="W34" s="55"/>
      <c r="X34" s="55"/>
    </row>
    <row r="35" spans="1:19" ht="13.5" thickBot="1">
      <c r="A35" s="166"/>
      <c r="R35" s="189"/>
      <c r="S35" s="188"/>
    </row>
    <row r="36" spans="1:32" ht="13.5" customHeight="1" thickTop="1">
      <c r="A36" s="166"/>
      <c r="U36" s="543" t="s">
        <v>53</v>
      </c>
      <c r="V36" s="544"/>
      <c r="W36" s="544"/>
      <c r="X36" s="544"/>
      <c r="Y36" s="544"/>
      <c r="Z36" s="544"/>
      <c r="AA36" s="544"/>
      <c r="AB36" s="545"/>
      <c r="AC36" s="502" t="s">
        <v>0</v>
      </c>
      <c r="AD36" s="499" t="s">
        <v>1</v>
      </c>
      <c r="AE36" s="502" t="s">
        <v>2</v>
      </c>
      <c r="AF36" s="499" t="s">
        <v>3</v>
      </c>
    </row>
    <row r="37" spans="21:32" ht="12.75" customHeight="1">
      <c r="U37" s="546"/>
      <c r="V37" s="547"/>
      <c r="W37" s="547"/>
      <c r="X37" s="547"/>
      <c r="Y37" s="547"/>
      <c r="Z37" s="547"/>
      <c r="AA37" s="547"/>
      <c r="AB37" s="548"/>
      <c r="AC37" s="503"/>
      <c r="AD37" s="500"/>
      <c r="AE37" s="503"/>
      <c r="AF37" s="500"/>
    </row>
    <row r="38" spans="2:32" ht="24" thickBot="1">
      <c r="B38" s="506" t="s">
        <v>32</v>
      </c>
      <c r="C38" s="506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126"/>
      <c r="U38" s="549"/>
      <c r="V38" s="550"/>
      <c r="W38" s="550"/>
      <c r="X38" s="550"/>
      <c r="Y38" s="550"/>
      <c r="Z38" s="550"/>
      <c r="AA38" s="550"/>
      <c r="AB38" s="551"/>
      <c r="AC38" s="504"/>
      <c r="AD38" s="501"/>
      <c r="AE38" s="504"/>
      <c r="AF38" s="501"/>
    </row>
    <row r="39" spans="21:32" ht="15.75" thickBot="1" thickTop="1">
      <c r="U39" s="4" t="s">
        <v>4</v>
      </c>
      <c r="V39" s="5" t="s">
        <v>5</v>
      </c>
      <c r="W39" s="5" t="s">
        <v>6</v>
      </c>
      <c r="X39" s="5" t="s">
        <v>7</v>
      </c>
      <c r="Y39" s="5" t="s">
        <v>8</v>
      </c>
      <c r="Z39" s="5" t="s">
        <v>9</v>
      </c>
      <c r="AA39" s="5" t="s">
        <v>10</v>
      </c>
      <c r="AB39" s="5" t="s">
        <v>11</v>
      </c>
      <c r="AC39" s="2"/>
      <c r="AD39" s="3"/>
      <c r="AE39" s="2"/>
      <c r="AF39" s="3"/>
    </row>
    <row r="40" spans="2:32" ht="14.25" thickBot="1" thickTop="1">
      <c r="B40" s="505" t="s">
        <v>28</v>
      </c>
      <c r="C40" s="505"/>
      <c r="D40" s="505"/>
      <c r="E40" s="505"/>
      <c r="F40" s="505"/>
      <c r="H40" s="505" t="s">
        <v>29</v>
      </c>
      <c r="I40" s="505"/>
      <c r="J40" s="505"/>
      <c r="K40" s="505"/>
      <c r="L40" s="505"/>
      <c r="N40" s="505" t="s">
        <v>30</v>
      </c>
      <c r="O40" s="505"/>
      <c r="P40" s="505"/>
      <c r="Q40" s="505"/>
      <c r="R40" s="505"/>
      <c r="S40" s="181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</row>
    <row r="41" spans="1:32" ht="30" customHeight="1" thickBot="1" thickTop="1">
      <c r="A41" s="95" t="s">
        <v>5</v>
      </c>
      <c r="B41" s="571" t="str">
        <f>U7</f>
        <v>Brož+Exnar</v>
      </c>
      <c r="C41" s="560"/>
      <c r="D41" s="159" t="s">
        <v>14</v>
      </c>
      <c r="E41" s="560" t="str">
        <f>V7</f>
        <v>Motyka+Chlopčík</v>
      </c>
      <c r="F41" s="561"/>
      <c r="G41" s="160"/>
      <c r="H41" s="571" t="str">
        <f>AB7</f>
        <v>Müller+Pazdera</v>
      </c>
      <c r="I41" s="560"/>
      <c r="J41" s="159" t="s">
        <v>14</v>
      </c>
      <c r="K41" s="560" t="str">
        <f>Y7</f>
        <v>Mihulka+Zářecký</v>
      </c>
      <c r="L41" s="561"/>
      <c r="M41" s="160"/>
      <c r="N41" s="571" t="str">
        <f>AE7</f>
        <v>Mazur+Rozmarín</v>
      </c>
      <c r="O41" s="560"/>
      <c r="P41" s="159" t="s">
        <v>14</v>
      </c>
      <c r="Q41" s="560" t="str">
        <f>AH7</f>
        <v>Flemmr+Kaláb</v>
      </c>
      <c r="R41" s="580"/>
      <c r="S41" s="182"/>
      <c r="U41" s="61" t="s">
        <v>82</v>
      </c>
      <c r="V41" s="600">
        <v>377</v>
      </c>
      <c r="W41" s="105">
        <v>346</v>
      </c>
      <c r="X41" s="603">
        <v>380</v>
      </c>
      <c r="Y41" s="603">
        <v>388</v>
      </c>
      <c r="Z41" s="603">
        <v>363</v>
      </c>
      <c r="AA41" s="167"/>
      <c r="AB41" s="168"/>
      <c r="AC41" s="8">
        <v>1854</v>
      </c>
      <c r="AD41" s="101">
        <v>370.8</v>
      </c>
      <c r="AE41" s="174">
        <v>14</v>
      </c>
      <c r="AF41" s="16">
        <v>1</v>
      </c>
    </row>
    <row r="42" spans="1:32" ht="30" customHeight="1" thickBot="1" thickTop="1">
      <c r="A42" s="96" t="s">
        <v>6</v>
      </c>
      <c r="B42" s="568" t="str">
        <f>AB7</f>
        <v>Müller+Pazdera</v>
      </c>
      <c r="C42" s="558" t="s">
        <v>13</v>
      </c>
      <c r="D42" s="161" t="s">
        <v>14</v>
      </c>
      <c r="E42" s="558" t="str">
        <f>AE7</f>
        <v>Mazur+Rozmarín</v>
      </c>
      <c r="F42" s="559"/>
      <c r="G42" s="162"/>
      <c r="H42" s="568" t="str">
        <f>AH7</f>
        <v>Flemmr+Kaláb</v>
      </c>
      <c r="I42" s="558"/>
      <c r="J42" s="161" t="s">
        <v>14</v>
      </c>
      <c r="K42" s="558" t="str">
        <f>U7</f>
        <v>Brož+Exnar</v>
      </c>
      <c r="L42" s="559"/>
      <c r="M42" s="162"/>
      <c r="N42" s="568" t="str">
        <f>V7</f>
        <v>Motyka+Chlopčík</v>
      </c>
      <c r="O42" s="558"/>
      <c r="P42" s="161" t="s">
        <v>14</v>
      </c>
      <c r="Q42" s="558" t="str">
        <f>Y7</f>
        <v>Mihulka+Zářecký</v>
      </c>
      <c r="R42" s="570"/>
      <c r="S42" s="182"/>
      <c r="U42" s="62" t="s">
        <v>76</v>
      </c>
      <c r="V42" s="108">
        <v>310</v>
      </c>
      <c r="W42" s="109">
        <v>280</v>
      </c>
      <c r="X42" s="109">
        <v>295</v>
      </c>
      <c r="Y42" s="602">
        <v>388</v>
      </c>
      <c r="Z42" s="602">
        <v>340</v>
      </c>
      <c r="AA42" s="113"/>
      <c r="AB42" s="115"/>
      <c r="AC42" s="8">
        <v>1613</v>
      </c>
      <c r="AD42" s="101">
        <v>322.6</v>
      </c>
      <c r="AE42" s="175">
        <v>9</v>
      </c>
      <c r="AF42" s="16">
        <v>4</v>
      </c>
    </row>
    <row r="43" spans="1:32" ht="30" customHeight="1" thickBot="1" thickTop="1">
      <c r="A43" s="96" t="s">
        <v>7</v>
      </c>
      <c r="B43" s="568" t="str">
        <f>AH7</f>
        <v>Flemmr+Kaláb</v>
      </c>
      <c r="C43" s="558" t="s">
        <v>13</v>
      </c>
      <c r="D43" s="161" t="s">
        <v>14</v>
      </c>
      <c r="E43" s="558" t="str">
        <f>AB7</f>
        <v>Müller+Pazdera</v>
      </c>
      <c r="F43" s="559"/>
      <c r="G43" s="162"/>
      <c r="H43" s="568" t="str">
        <f>AE7</f>
        <v>Mazur+Rozmarín</v>
      </c>
      <c r="I43" s="558"/>
      <c r="J43" s="161" t="s">
        <v>14</v>
      </c>
      <c r="K43" s="558" t="str">
        <f>V7</f>
        <v>Motyka+Chlopčík</v>
      </c>
      <c r="L43" s="559"/>
      <c r="M43" s="162"/>
      <c r="N43" s="568" t="str">
        <f>Y7</f>
        <v>Mihulka+Zářecký</v>
      </c>
      <c r="O43" s="558"/>
      <c r="P43" s="161" t="s">
        <v>14</v>
      </c>
      <c r="Q43" s="558" t="str">
        <f>U7</f>
        <v>Brož+Exnar</v>
      </c>
      <c r="R43" s="570"/>
      <c r="S43" s="182"/>
      <c r="U43" s="63" t="s">
        <v>79</v>
      </c>
      <c r="V43" s="601">
        <v>369</v>
      </c>
      <c r="W43" s="602">
        <v>389</v>
      </c>
      <c r="X43" s="602">
        <v>308</v>
      </c>
      <c r="Y43" s="109">
        <v>352</v>
      </c>
      <c r="Z43" s="109">
        <v>339</v>
      </c>
      <c r="AA43" s="113"/>
      <c r="AB43" s="115"/>
      <c r="AC43" s="8">
        <v>1757</v>
      </c>
      <c r="AD43" s="101">
        <v>351.4</v>
      </c>
      <c r="AE43" s="175">
        <v>13</v>
      </c>
      <c r="AF43" s="16">
        <v>2</v>
      </c>
    </row>
    <row r="44" spans="1:32" ht="30" customHeight="1" thickBot="1" thickTop="1">
      <c r="A44" s="96" t="s">
        <v>8</v>
      </c>
      <c r="B44" s="568" t="str">
        <f>AE7</f>
        <v>Mazur+Rozmarín</v>
      </c>
      <c r="C44" s="558"/>
      <c r="D44" s="161" t="s">
        <v>14</v>
      </c>
      <c r="E44" s="558" t="str">
        <f>U7</f>
        <v>Brož+Exnar</v>
      </c>
      <c r="F44" s="559"/>
      <c r="G44" s="162"/>
      <c r="H44" s="568" t="str">
        <f>Y7</f>
        <v>Mihulka+Zářecký</v>
      </c>
      <c r="I44" s="558"/>
      <c r="J44" s="161" t="s">
        <v>14</v>
      </c>
      <c r="K44" s="558" t="str">
        <f>AH7</f>
        <v>Flemmr+Kaláb</v>
      </c>
      <c r="L44" s="559"/>
      <c r="M44" s="162"/>
      <c r="N44" s="568" t="str">
        <f>V7</f>
        <v>Motyka+Chlopčík</v>
      </c>
      <c r="O44" s="558"/>
      <c r="P44" s="161" t="s">
        <v>14</v>
      </c>
      <c r="Q44" s="558" t="str">
        <f>AB7</f>
        <v>Müller+Pazdera</v>
      </c>
      <c r="R44" s="570"/>
      <c r="S44" s="182"/>
      <c r="U44" s="63" t="s">
        <v>75</v>
      </c>
      <c r="V44" s="108">
        <v>349</v>
      </c>
      <c r="W44" s="602">
        <v>320</v>
      </c>
      <c r="X44" s="109">
        <v>319</v>
      </c>
      <c r="Y44" s="602">
        <v>365</v>
      </c>
      <c r="Z44" s="109">
        <v>340</v>
      </c>
      <c r="AA44" s="113"/>
      <c r="AB44" s="115"/>
      <c r="AC44" s="8">
        <v>1693</v>
      </c>
      <c r="AD44" s="101">
        <v>338.6</v>
      </c>
      <c r="AE44" s="175">
        <v>9</v>
      </c>
      <c r="AF44" s="16">
        <v>4</v>
      </c>
    </row>
    <row r="45" spans="1:32" ht="30" customHeight="1" thickBot="1" thickTop="1">
      <c r="A45" s="96" t="s">
        <v>9</v>
      </c>
      <c r="B45" s="568" t="str">
        <f>Y7</f>
        <v>Mihulka+Zářecký</v>
      </c>
      <c r="C45" s="558"/>
      <c r="D45" s="161" t="s">
        <v>14</v>
      </c>
      <c r="E45" s="558" t="str">
        <f>AE7</f>
        <v>Mazur+Rozmarín</v>
      </c>
      <c r="F45" s="559"/>
      <c r="G45" s="162"/>
      <c r="H45" s="568" t="str">
        <f>U7</f>
        <v>Brož+Exnar</v>
      </c>
      <c r="I45" s="558"/>
      <c r="J45" s="161" t="s">
        <v>14</v>
      </c>
      <c r="K45" s="558" t="str">
        <f>AB7</f>
        <v>Müller+Pazdera</v>
      </c>
      <c r="L45" s="559"/>
      <c r="M45" s="162"/>
      <c r="N45" s="568" t="str">
        <f>AH7</f>
        <v>Flemmr+Kaláb</v>
      </c>
      <c r="O45" s="558"/>
      <c r="P45" s="161" t="s">
        <v>14</v>
      </c>
      <c r="Q45" s="558" t="str">
        <f>V7</f>
        <v>Motyka+Chlopčík</v>
      </c>
      <c r="R45" s="570"/>
      <c r="S45" s="182"/>
      <c r="U45" s="63" t="s">
        <v>83</v>
      </c>
      <c r="V45" s="601">
        <v>344</v>
      </c>
      <c r="W45" s="109">
        <v>378</v>
      </c>
      <c r="X45" s="602">
        <v>367</v>
      </c>
      <c r="Y45" s="109">
        <v>373</v>
      </c>
      <c r="Z45" s="602">
        <v>344</v>
      </c>
      <c r="AA45" s="113"/>
      <c r="AB45" s="115"/>
      <c r="AC45" s="8">
        <v>1806</v>
      </c>
      <c r="AD45" s="101">
        <v>361.2</v>
      </c>
      <c r="AE45" s="175">
        <v>11</v>
      </c>
      <c r="AF45" s="16">
        <v>3</v>
      </c>
    </row>
    <row r="46" spans="1:32" ht="30" customHeight="1" thickBot="1" thickTop="1">
      <c r="A46" s="96" t="s">
        <v>10</v>
      </c>
      <c r="B46" s="507"/>
      <c r="C46" s="508"/>
      <c r="D46" s="83" t="s">
        <v>14</v>
      </c>
      <c r="E46" s="508"/>
      <c r="F46" s="512"/>
      <c r="G46" s="99"/>
      <c r="H46" s="507"/>
      <c r="I46" s="508"/>
      <c r="J46" s="83" t="s">
        <v>14</v>
      </c>
      <c r="K46" s="508"/>
      <c r="L46" s="512"/>
      <c r="M46" s="99"/>
      <c r="N46" s="569"/>
      <c r="O46" s="508"/>
      <c r="P46" s="83" t="s">
        <v>14</v>
      </c>
      <c r="Q46" s="508"/>
      <c r="R46" s="513"/>
      <c r="S46" s="183"/>
      <c r="U46" s="64" t="s">
        <v>84</v>
      </c>
      <c r="V46" s="108">
        <v>315</v>
      </c>
      <c r="W46" s="602">
        <v>365</v>
      </c>
      <c r="X46" s="109">
        <v>295</v>
      </c>
      <c r="Y46" s="109">
        <v>325</v>
      </c>
      <c r="Z46" s="109">
        <v>278</v>
      </c>
      <c r="AA46" s="113"/>
      <c r="AB46" s="115"/>
      <c r="AC46" s="8">
        <v>1578</v>
      </c>
      <c r="AD46" s="101">
        <v>315.6</v>
      </c>
      <c r="AE46" s="175">
        <v>4</v>
      </c>
      <c r="AF46" s="16">
        <v>6</v>
      </c>
    </row>
    <row r="47" spans="1:32" ht="30" customHeight="1" thickBot="1" thickTop="1">
      <c r="A47" s="97" t="s">
        <v>11</v>
      </c>
      <c r="B47" s="517"/>
      <c r="C47" s="518"/>
      <c r="D47" s="84" t="s">
        <v>14</v>
      </c>
      <c r="E47" s="515"/>
      <c r="F47" s="519"/>
      <c r="G47" s="100"/>
      <c r="H47" s="520"/>
      <c r="I47" s="515"/>
      <c r="J47" s="84" t="s">
        <v>14</v>
      </c>
      <c r="K47" s="515"/>
      <c r="L47" s="519"/>
      <c r="M47" s="100"/>
      <c r="N47" s="520"/>
      <c r="O47" s="515"/>
      <c r="P47" s="84" t="s">
        <v>14</v>
      </c>
      <c r="Q47" s="515"/>
      <c r="R47" s="516"/>
      <c r="S47" s="183"/>
      <c r="U47" s="65"/>
      <c r="V47" s="172"/>
      <c r="W47" s="77"/>
      <c r="X47" s="77"/>
      <c r="Y47" s="77"/>
      <c r="Z47" s="77"/>
      <c r="AA47" s="169"/>
      <c r="AB47" s="170"/>
      <c r="AC47" s="8">
        <f aca="true" t="shared" si="0" ref="AC41:AC47">SUM(V47:AB47)</f>
        <v>0</v>
      </c>
      <c r="AD47" s="101">
        <f aca="true" t="shared" si="1" ref="AD41:AD47">IF(AC47=0,"",AVERAGE(V47:AB47))</f>
      </c>
      <c r="AE47" s="13"/>
      <c r="AF47" s="16">
        <f aca="true" t="shared" si="2" ref="AF42:AF47">IF(AE47=0,"",RANK(AE47,$AE$41:$AE$47,0))</f>
      </c>
    </row>
    <row r="48" spans="22:28" ht="13.5" thickTop="1">
      <c r="V48" s="55"/>
      <c r="W48" s="55"/>
      <c r="X48" s="55"/>
      <c r="Y48" s="55"/>
      <c r="Z48" s="55"/>
      <c r="AA48" s="55"/>
      <c r="AB48" s="55"/>
    </row>
    <row r="49" spans="23:31" ht="12.75">
      <c r="W49" s="491" t="s">
        <v>69</v>
      </c>
      <c r="X49" s="491"/>
      <c r="Y49" s="491"/>
      <c r="Z49" s="491"/>
      <c r="AA49" s="491"/>
      <c r="AB49" s="491"/>
      <c r="AC49" s="491"/>
      <c r="AE49">
        <f>SUM(AE41:AE48)</f>
        <v>60</v>
      </c>
    </row>
    <row r="51" spans="20:39" ht="59.25" thickBot="1">
      <c r="T51" s="25"/>
      <c r="U51" s="25"/>
      <c r="V51" s="125"/>
      <c r="W51" s="125"/>
      <c r="X51" s="125"/>
      <c r="Y51" s="125"/>
      <c r="Z51" s="125"/>
      <c r="AA51" s="125"/>
      <c r="AB51" s="125"/>
      <c r="AC51" s="125"/>
      <c r="AD51" s="125"/>
      <c r="AE51" s="125"/>
      <c r="AF51" s="125"/>
      <c r="AG51" s="125"/>
      <c r="AH51" s="125"/>
      <c r="AI51" s="125"/>
      <c r="AJ51" s="125"/>
      <c r="AK51" s="171"/>
      <c r="AL51" s="25"/>
      <c r="AM51" s="26"/>
    </row>
    <row r="52" spans="20:37" ht="33.75" customHeight="1" thickBot="1" thickTop="1">
      <c r="T52" s="27"/>
      <c r="U52" s="28"/>
      <c r="V52" s="29"/>
      <c r="W52" s="29"/>
      <c r="X52" s="29"/>
      <c r="Y52" s="29"/>
      <c r="Z52" s="29"/>
      <c r="AA52" s="29"/>
      <c r="AB52" s="219"/>
      <c r="AC52" s="525" t="s">
        <v>58</v>
      </c>
      <c r="AD52" s="526"/>
      <c r="AE52" s="572"/>
      <c r="AF52" s="177"/>
      <c r="AG52" s="525" t="s">
        <v>54</v>
      </c>
      <c r="AH52" s="526"/>
      <c r="AI52" s="526"/>
      <c r="AJ52" s="527"/>
      <c r="AK52" s="180"/>
    </row>
    <row r="53" spans="20:36" ht="92.25" customHeight="1" thickBot="1" thickTop="1">
      <c r="T53" s="565" t="s">
        <v>33</v>
      </c>
      <c r="U53" s="566"/>
      <c r="V53" s="566"/>
      <c r="W53" s="566"/>
      <c r="X53" s="566"/>
      <c r="Y53" s="566"/>
      <c r="Z53" s="566"/>
      <c r="AA53" s="566"/>
      <c r="AB53" s="567"/>
      <c r="AC53" s="528" t="s">
        <v>34</v>
      </c>
      <c r="AD53" s="528" t="s">
        <v>35</v>
      </c>
      <c r="AE53" s="528" t="s">
        <v>36</v>
      </c>
      <c r="AF53" s="177"/>
      <c r="AG53" s="528" t="s">
        <v>55</v>
      </c>
      <c r="AH53" s="528" t="s">
        <v>56</v>
      </c>
      <c r="AI53" s="528" t="s">
        <v>57</v>
      </c>
      <c r="AJ53" s="528" t="s">
        <v>36</v>
      </c>
    </row>
    <row r="54" spans="20:36" ht="24.75" thickBot="1" thickTop="1">
      <c r="T54" s="33" t="s">
        <v>37</v>
      </c>
      <c r="U54" s="33" t="s">
        <v>4</v>
      </c>
      <c r="V54" s="27" t="s">
        <v>5</v>
      </c>
      <c r="W54" s="28" t="s">
        <v>6</v>
      </c>
      <c r="X54" s="28" t="s">
        <v>7</v>
      </c>
      <c r="Y54" s="28" t="s">
        <v>8</v>
      </c>
      <c r="Z54" s="28" t="s">
        <v>9</v>
      </c>
      <c r="AA54" s="28" t="s">
        <v>10</v>
      </c>
      <c r="AB54" s="28" t="s">
        <v>11</v>
      </c>
      <c r="AC54" s="529"/>
      <c r="AD54" s="529"/>
      <c r="AE54" s="529"/>
      <c r="AF54" s="177"/>
      <c r="AG54" s="529"/>
      <c r="AH54" s="529"/>
      <c r="AI54" s="529"/>
      <c r="AJ54" s="529"/>
    </row>
    <row r="55" spans="20:36" ht="30" customHeight="1" thickTop="1">
      <c r="T55" s="220" t="s">
        <v>17</v>
      </c>
      <c r="U55" s="245" t="s">
        <v>82</v>
      </c>
      <c r="V55" s="243">
        <v>173</v>
      </c>
      <c r="W55" s="221">
        <v>166</v>
      </c>
      <c r="X55" s="607">
        <v>173</v>
      </c>
      <c r="Y55" s="607">
        <v>223</v>
      </c>
      <c r="Z55" s="221">
        <v>158</v>
      </c>
      <c r="AA55" s="222"/>
      <c r="AB55" s="237"/>
      <c r="AC55" s="240">
        <v>893</v>
      </c>
      <c r="AD55" s="223">
        <v>178.6</v>
      </c>
      <c r="AE55" s="248">
        <v>4</v>
      </c>
      <c r="AF55" s="254"/>
      <c r="AG55" s="251">
        <v>2</v>
      </c>
      <c r="AH55" s="224">
        <v>4</v>
      </c>
      <c r="AI55" s="225">
        <v>6</v>
      </c>
      <c r="AJ55" s="226">
        <v>3</v>
      </c>
    </row>
    <row r="56" spans="20:36" ht="30" customHeight="1">
      <c r="T56" s="227" t="s">
        <v>60</v>
      </c>
      <c r="U56" s="246" t="s">
        <v>82</v>
      </c>
      <c r="V56" s="604">
        <v>204</v>
      </c>
      <c r="W56" s="606">
        <v>180</v>
      </c>
      <c r="X56" s="606">
        <v>207</v>
      </c>
      <c r="Y56" s="176">
        <v>165</v>
      </c>
      <c r="Z56" s="606">
        <v>205</v>
      </c>
      <c r="AA56" s="173"/>
      <c r="AB56" s="238"/>
      <c r="AC56" s="241">
        <v>961</v>
      </c>
      <c r="AD56" s="228">
        <v>192.2</v>
      </c>
      <c r="AE56" s="249">
        <v>1</v>
      </c>
      <c r="AF56" s="255"/>
      <c r="AG56" s="252">
        <v>4</v>
      </c>
      <c r="AH56" s="179">
        <v>4</v>
      </c>
      <c r="AI56" s="178">
        <v>8</v>
      </c>
      <c r="AJ56" s="229">
        <v>1</v>
      </c>
    </row>
    <row r="57" spans="20:36" ht="30" customHeight="1">
      <c r="T57" s="227" t="s">
        <v>49</v>
      </c>
      <c r="U57" s="246" t="s">
        <v>76</v>
      </c>
      <c r="V57" s="604">
        <v>175</v>
      </c>
      <c r="W57" s="606">
        <v>152</v>
      </c>
      <c r="X57" s="176">
        <v>137</v>
      </c>
      <c r="Y57" s="606">
        <v>214</v>
      </c>
      <c r="Z57" s="606">
        <v>186</v>
      </c>
      <c r="AA57" s="173"/>
      <c r="AB57" s="238"/>
      <c r="AC57" s="241">
        <v>864</v>
      </c>
      <c r="AD57" s="228">
        <v>172.8</v>
      </c>
      <c r="AE57" s="249">
        <v>6</v>
      </c>
      <c r="AF57" s="255"/>
      <c r="AG57" s="252">
        <v>4</v>
      </c>
      <c r="AH57" s="179">
        <v>2</v>
      </c>
      <c r="AI57" s="178">
        <v>6</v>
      </c>
      <c r="AJ57" s="229">
        <v>3</v>
      </c>
    </row>
    <row r="58" spans="20:36" ht="30" customHeight="1">
      <c r="T58" s="227" t="s">
        <v>20</v>
      </c>
      <c r="U58" s="246" t="s">
        <v>76</v>
      </c>
      <c r="V58" s="244">
        <v>135</v>
      </c>
      <c r="W58" s="176">
        <v>128</v>
      </c>
      <c r="X58" s="176">
        <v>158</v>
      </c>
      <c r="Y58" s="176">
        <v>174</v>
      </c>
      <c r="Z58" s="606">
        <v>154</v>
      </c>
      <c r="AA58" s="173"/>
      <c r="AB58" s="238"/>
      <c r="AC58" s="241">
        <v>749</v>
      </c>
      <c r="AD58" s="228">
        <v>149.8</v>
      </c>
      <c r="AE58" s="249">
        <v>12</v>
      </c>
      <c r="AF58" s="255"/>
      <c r="AG58" s="252">
        <v>1</v>
      </c>
      <c r="AH58" s="179">
        <v>2</v>
      </c>
      <c r="AI58" s="178">
        <v>3</v>
      </c>
      <c r="AJ58" s="229">
        <v>11</v>
      </c>
    </row>
    <row r="59" spans="20:36" ht="30" customHeight="1">
      <c r="T59" s="227" t="s">
        <v>18</v>
      </c>
      <c r="U59" s="246" t="s">
        <v>79</v>
      </c>
      <c r="V59" s="244">
        <v>187</v>
      </c>
      <c r="W59" s="606">
        <v>187</v>
      </c>
      <c r="X59" s="606">
        <v>171</v>
      </c>
      <c r="Y59" s="176">
        <v>158</v>
      </c>
      <c r="Z59" s="606">
        <v>159</v>
      </c>
      <c r="AA59" s="173"/>
      <c r="AB59" s="238"/>
      <c r="AC59" s="241">
        <v>862</v>
      </c>
      <c r="AD59" s="228">
        <v>172.4</v>
      </c>
      <c r="AE59" s="249">
        <v>7</v>
      </c>
      <c r="AF59" s="255"/>
      <c r="AG59" s="252">
        <v>3</v>
      </c>
      <c r="AH59" s="179">
        <v>3</v>
      </c>
      <c r="AI59" s="178">
        <v>6</v>
      </c>
      <c r="AJ59" s="229">
        <v>4</v>
      </c>
    </row>
    <row r="60" spans="20:36" ht="30" customHeight="1">
      <c r="T60" s="227" t="s">
        <v>24</v>
      </c>
      <c r="U60" s="246" t="s">
        <v>79</v>
      </c>
      <c r="V60" s="604">
        <v>182</v>
      </c>
      <c r="W60" s="606">
        <v>202</v>
      </c>
      <c r="X60" s="606">
        <v>137</v>
      </c>
      <c r="Y60" s="606">
        <v>194</v>
      </c>
      <c r="Z60" s="176">
        <v>180</v>
      </c>
      <c r="AA60" s="173"/>
      <c r="AB60" s="238"/>
      <c r="AC60" s="241">
        <v>895</v>
      </c>
      <c r="AD60" s="228">
        <v>179</v>
      </c>
      <c r="AE60" s="249">
        <v>3</v>
      </c>
      <c r="AF60" s="255"/>
      <c r="AG60" s="252">
        <v>4</v>
      </c>
      <c r="AH60" s="179">
        <v>3</v>
      </c>
      <c r="AI60" s="178">
        <v>7</v>
      </c>
      <c r="AJ60" s="229">
        <v>3</v>
      </c>
    </row>
    <row r="61" spans="20:36" ht="30" customHeight="1">
      <c r="T61" s="227" t="s">
        <v>15</v>
      </c>
      <c r="U61" s="246" t="s">
        <v>75</v>
      </c>
      <c r="V61" s="604">
        <v>192</v>
      </c>
      <c r="W61" s="176">
        <v>131</v>
      </c>
      <c r="X61" s="176">
        <v>153</v>
      </c>
      <c r="Y61" s="606">
        <v>183</v>
      </c>
      <c r="Z61" s="176">
        <v>177</v>
      </c>
      <c r="AA61" s="173"/>
      <c r="AB61" s="238"/>
      <c r="AC61" s="241">
        <v>836</v>
      </c>
      <c r="AD61" s="228">
        <v>167.2</v>
      </c>
      <c r="AE61" s="249">
        <v>9</v>
      </c>
      <c r="AF61" s="255"/>
      <c r="AG61" s="252">
        <v>2</v>
      </c>
      <c r="AH61" s="179">
        <v>2</v>
      </c>
      <c r="AI61" s="178">
        <v>4</v>
      </c>
      <c r="AJ61" s="229">
        <v>10</v>
      </c>
    </row>
    <row r="62" spans="20:36" ht="30" customHeight="1">
      <c r="T62" s="227" t="s">
        <v>19</v>
      </c>
      <c r="U62" s="246" t="s">
        <v>75</v>
      </c>
      <c r="V62" s="244">
        <v>157</v>
      </c>
      <c r="W62" s="606">
        <v>189</v>
      </c>
      <c r="X62" s="176">
        <v>166</v>
      </c>
      <c r="Y62" s="606">
        <v>182</v>
      </c>
      <c r="Z62" s="606">
        <v>163</v>
      </c>
      <c r="AA62" s="173"/>
      <c r="AB62" s="238"/>
      <c r="AC62" s="241">
        <v>857</v>
      </c>
      <c r="AD62" s="228">
        <v>171.4</v>
      </c>
      <c r="AE62" s="249">
        <v>8</v>
      </c>
      <c r="AF62" s="255"/>
      <c r="AG62" s="252">
        <v>3</v>
      </c>
      <c r="AH62" s="179">
        <v>2</v>
      </c>
      <c r="AI62" s="178">
        <v>5</v>
      </c>
      <c r="AJ62" s="229">
        <v>8</v>
      </c>
    </row>
    <row r="63" spans="20:36" ht="30" customHeight="1">
      <c r="T63" s="227" t="s">
        <v>50</v>
      </c>
      <c r="U63" s="246" t="s">
        <v>83</v>
      </c>
      <c r="V63" s="604">
        <v>204</v>
      </c>
      <c r="W63" s="176">
        <v>182</v>
      </c>
      <c r="X63" s="606">
        <v>176</v>
      </c>
      <c r="Y63" s="176">
        <v>176</v>
      </c>
      <c r="Z63" s="176">
        <v>200</v>
      </c>
      <c r="AA63" s="173"/>
      <c r="AB63" s="238"/>
      <c r="AC63" s="241">
        <v>938</v>
      </c>
      <c r="AD63" s="228">
        <v>187.6</v>
      </c>
      <c r="AE63" s="249">
        <v>2</v>
      </c>
      <c r="AF63" s="255"/>
      <c r="AG63" s="252">
        <v>3</v>
      </c>
      <c r="AH63" s="179">
        <v>3</v>
      </c>
      <c r="AI63" s="178">
        <v>6</v>
      </c>
      <c r="AJ63" s="229">
        <v>4</v>
      </c>
    </row>
    <row r="64" spans="20:36" ht="30" customHeight="1">
      <c r="T64" s="227" t="s">
        <v>51</v>
      </c>
      <c r="U64" s="246" t="s">
        <v>83</v>
      </c>
      <c r="V64" s="244">
        <v>140</v>
      </c>
      <c r="W64" s="176">
        <v>196</v>
      </c>
      <c r="X64" s="606">
        <v>191</v>
      </c>
      <c r="Y64" s="606">
        <v>197</v>
      </c>
      <c r="Z64" s="176">
        <v>144</v>
      </c>
      <c r="AA64" s="173"/>
      <c r="AB64" s="238"/>
      <c r="AC64" s="241">
        <v>868</v>
      </c>
      <c r="AD64" s="228">
        <v>173.6</v>
      </c>
      <c r="AE64" s="249">
        <v>5</v>
      </c>
      <c r="AF64" s="255"/>
      <c r="AG64" s="252">
        <v>2</v>
      </c>
      <c r="AH64" s="179">
        <v>3</v>
      </c>
      <c r="AI64" s="178">
        <v>5</v>
      </c>
      <c r="AJ64" s="229">
        <v>8</v>
      </c>
    </row>
    <row r="65" spans="20:36" ht="30" customHeight="1">
      <c r="T65" s="227" t="s">
        <v>25</v>
      </c>
      <c r="U65" s="246" t="s">
        <v>84</v>
      </c>
      <c r="V65" s="244">
        <v>132</v>
      </c>
      <c r="W65" s="606">
        <v>190</v>
      </c>
      <c r="X65" s="176">
        <v>163</v>
      </c>
      <c r="Y65" s="176">
        <v>159</v>
      </c>
      <c r="Z65" s="176">
        <v>134</v>
      </c>
      <c r="AA65" s="173"/>
      <c r="AB65" s="238"/>
      <c r="AC65" s="241">
        <v>778</v>
      </c>
      <c r="AD65" s="228">
        <v>155.6</v>
      </c>
      <c r="AE65" s="249">
        <v>11</v>
      </c>
      <c r="AF65" s="255"/>
      <c r="AG65" s="252">
        <v>1</v>
      </c>
      <c r="AH65" s="179">
        <v>1</v>
      </c>
      <c r="AI65" s="178">
        <v>2</v>
      </c>
      <c r="AJ65" s="229">
        <v>12</v>
      </c>
    </row>
    <row r="66" spans="20:36" ht="30" customHeight="1" thickBot="1">
      <c r="T66" s="230" t="s">
        <v>74</v>
      </c>
      <c r="U66" s="247" t="s">
        <v>84</v>
      </c>
      <c r="V66" s="605">
        <v>183</v>
      </c>
      <c r="W66" s="231">
        <v>175</v>
      </c>
      <c r="X66" s="231">
        <v>132</v>
      </c>
      <c r="Y66" s="231">
        <v>166</v>
      </c>
      <c r="Z66" s="231">
        <v>144</v>
      </c>
      <c r="AA66" s="232"/>
      <c r="AB66" s="239"/>
      <c r="AC66" s="242">
        <v>800</v>
      </c>
      <c r="AD66" s="233">
        <v>160</v>
      </c>
      <c r="AE66" s="250">
        <v>10</v>
      </c>
      <c r="AF66" s="256"/>
      <c r="AG66" s="253">
        <v>1</v>
      </c>
      <c r="AH66" s="234">
        <v>1</v>
      </c>
      <c r="AI66" s="235">
        <v>2</v>
      </c>
      <c r="AJ66" s="236">
        <v>12</v>
      </c>
    </row>
    <row r="67" ht="21.75" customHeight="1" thickTop="1"/>
    <row r="68" spans="33:34" ht="21.75" customHeight="1">
      <c r="AG68">
        <f>SUM(AG55:AG67)</f>
        <v>30</v>
      </c>
      <c r="AH68">
        <f>SUM(AH55:AH67)</f>
        <v>30</v>
      </c>
    </row>
    <row r="69" ht="21.75" customHeight="1">
      <c r="AI69">
        <f>SUM(AI55:AI68)</f>
        <v>60</v>
      </c>
    </row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</sheetData>
  <sheetProtection selectLockedCells="1"/>
  <mergeCells count="95">
    <mergeCell ref="H45:I45"/>
    <mergeCell ref="B46:C46"/>
    <mergeCell ref="B44:C44"/>
    <mergeCell ref="U36:AB38"/>
    <mergeCell ref="A5:A9"/>
    <mergeCell ref="Q41:R41"/>
    <mergeCell ref="Q42:R42"/>
    <mergeCell ref="H41:I41"/>
    <mergeCell ref="H42:I42"/>
    <mergeCell ref="K41:L41"/>
    <mergeCell ref="K42:L42"/>
    <mergeCell ref="H40:L40"/>
    <mergeCell ref="A11:A15"/>
    <mergeCell ref="A17:A21"/>
    <mergeCell ref="AB9:AD9"/>
    <mergeCell ref="V7:X7"/>
    <mergeCell ref="A23:A27"/>
    <mergeCell ref="B41:C41"/>
    <mergeCell ref="B42:C42"/>
    <mergeCell ref="B43:C43"/>
    <mergeCell ref="A29:A33"/>
    <mergeCell ref="B38:R38"/>
    <mergeCell ref="B40:F40"/>
    <mergeCell ref="N43:O43"/>
    <mergeCell ref="K43:L43"/>
    <mergeCell ref="E42:F42"/>
    <mergeCell ref="E43:F43"/>
    <mergeCell ref="H43:I43"/>
    <mergeCell ref="AH7:AJ7"/>
    <mergeCell ref="AK5:AM6"/>
    <mergeCell ref="AH8:AJ8"/>
    <mergeCell ref="AE5:AG6"/>
    <mergeCell ref="U5:U6"/>
    <mergeCell ref="V5:X6"/>
    <mergeCell ref="Y5:AA6"/>
    <mergeCell ref="AB5:AD6"/>
    <mergeCell ref="AK7:AM7"/>
    <mergeCell ref="AH5:AJ6"/>
    <mergeCell ref="V8:X8"/>
    <mergeCell ref="AB7:AD7"/>
    <mergeCell ref="Y7:AA7"/>
    <mergeCell ref="Y8:AA8"/>
    <mergeCell ref="AB8:AD8"/>
    <mergeCell ref="AE7:AG7"/>
    <mergeCell ref="AG52:AJ52"/>
    <mergeCell ref="AG53:AG54"/>
    <mergeCell ref="AH53:AH54"/>
    <mergeCell ref="AH9:AJ9"/>
    <mergeCell ref="AE9:AG9"/>
    <mergeCell ref="AJ53:AJ54"/>
    <mergeCell ref="AE36:AE38"/>
    <mergeCell ref="AF36:AF38"/>
    <mergeCell ref="B47:C47"/>
    <mergeCell ref="AK11:AM11"/>
    <mergeCell ref="AK10:AM10"/>
    <mergeCell ref="AK9:AM9"/>
    <mergeCell ref="AK8:AM8"/>
    <mergeCell ref="AE8:AG8"/>
    <mergeCell ref="E44:F44"/>
    <mergeCell ref="E47:F47"/>
    <mergeCell ref="H46:I46"/>
    <mergeCell ref="H47:I47"/>
    <mergeCell ref="K45:L45"/>
    <mergeCell ref="K46:L46"/>
    <mergeCell ref="E45:F45"/>
    <mergeCell ref="E46:F46"/>
    <mergeCell ref="B45:C45"/>
    <mergeCell ref="H44:I44"/>
    <mergeCell ref="K47:L47"/>
    <mergeCell ref="AC52:AE52"/>
    <mergeCell ref="W49:AC49"/>
    <mergeCell ref="Q47:R47"/>
    <mergeCell ref="N47:O47"/>
    <mergeCell ref="Q46:R46"/>
    <mergeCell ref="N44:O44"/>
    <mergeCell ref="N45:O45"/>
    <mergeCell ref="N46:O46"/>
    <mergeCell ref="N40:R40"/>
    <mergeCell ref="Q45:R45"/>
    <mergeCell ref="Q44:R44"/>
    <mergeCell ref="Q43:R43"/>
    <mergeCell ref="N41:O41"/>
    <mergeCell ref="N42:O42"/>
    <mergeCell ref="T53:AB53"/>
    <mergeCell ref="AC53:AC54"/>
    <mergeCell ref="AD53:AD54"/>
    <mergeCell ref="AE53:AE54"/>
    <mergeCell ref="AI53:AI54"/>
    <mergeCell ref="K44:L44"/>
    <mergeCell ref="E41:F41"/>
    <mergeCell ref="N3:R3"/>
    <mergeCell ref="AC36:AC38"/>
    <mergeCell ref="AD36:AD38"/>
    <mergeCell ref="V9:X9"/>
    <mergeCell ref="Y9:AA9"/>
  </mergeCells>
  <dataValidations count="3">
    <dataValidation type="list" allowBlank="1" showInputMessage="1" showErrorMessage="1" sqref="U39:W40">
      <formula1>#REF!</formula1>
      <formula2>0</formula2>
    </dataValidation>
    <dataValidation type="list" allowBlank="1" showInputMessage="1" showErrorMessage="1" sqref="U20:W21">
      <formula1>$AB$36:$AB$40</formula1>
      <formula2>0</formula2>
    </dataValidation>
    <dataValidation allowBlank="1" showInputMessage="1" showErrorMessage="1" sqref="B5 L11 F23 N29"/>
  </dataValidations>
  <printOptions/>
  <pageMargins left="0.2755905511811024" right="0.2755905511811024" top="0.5511811023622047" bottom="0.4724409448818898" header="0.5118110236220472" footer="0.5118110236220472"/>
  <pageSetup fitToHeight="1" fitToWidth="1" orientation="landscape" paperSize="9" scale="36" r:id="rId2"/>
  <rowBreaks count="2" manualBreakCount="2">
    <brk id="34" max="255" man="1"/>
    <brk id="50" max="255" man="1"/>
  </rowBreaks>
  <colBreaks count="2" manualBreakCount="2">
    <brk id="19" max="65535" man="1"/>
    <brk id="37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Q36"/>
  <sheetViews>
    <sheetView zoomScale="50" zoomScaleNormal="50" zoomScalePageLayoutView="0" workbookViewId="0" topLeftCell="A1">
      <selection activeCell="S33" sqref="S33"/>
    </sheetView>
  </sheetViews>
  <sheetFormatPr defaultColWidth="9.140625" defaultRowHeight="12.75"/>
  <cols>
    <col min="1" max="1" width="18.7109375" style="0" customWidth="1"/>
    <col min="2" max="2" width="27.8515625" style="0" customWidth="1"/>
    <col min="3" max="6" width="9.7109375" style="0" customWidth="1"/>
    <col min="7" max="7" width="16.7109375" style="0" customWidth="1"/>
    <col min="8" max="11" width="9.7109375" style="0" customWidth="1"/>
    <col min="12" max="12" width="12.28125" style="0" customWidth="1"/>
    <col min="13" max="21" width="9.7109375" style="0" customWidth="1"/>
  </cols>
  <sheetData>
    <row r="2" ht="13.5" thickBot="1"/>
    <row r="3" spans="1:12" ht="12.75" customHeight="1" thickTop="1">
      <c r="A3" s="582">
        <v>1</v>
      </c>
      <c r="B3" s="582">
        <v>2</v>
      </c>
      <c r="C3" s="587">
        <v>3</v>
      </c>
      <c r="D3" s="588"/>
      <c r="E3" s="587">
        <v>4</v>
      </c>
      <c r="F3" s="588"/>
      <c r="G3" s="587">
        <v>5</v>
      </c>
      <c r="H3" s="588"/>
      <c r="I3" s="587">
        <v>6</v>
      </c>
      <c r="J3" s="588"/>
      <c r="K3" s="591">
        <v>7</v>
      </c>
      <c r="L3" s="592"/>
    </row>
    <row r="4" spans="1:12" ht="13.5" customHeight="1" thickBot="1">
      <c r="A4" s="583"/>
      <c r="B4" s="583"/>
      <c r="C4" s="589"/>
      <c r="D4" s="590"/>
      <c r="E4" s="589"/>
      <c r="F4" s="590"/>
      <c r="G4" s="589"/>
      <c r="H4" s="590"/>
      <c r="I4" s="589"/>
      <c r="J4" s="590"/>
      <c r="K4" s="593"/>
      <c r="L4" s="594"/>
    </row>
    <row r="5" spans="1:12" ht="12.75">
      <c r="A5" s="278" t="str">
        <f>CONCATENATE(A6,"+",A7)</f>
        <v>Mihulka+Zářecký</v>
      </c>
      <c r="B5" s="278" t="str">
        <f>CONCATENATE(B6,"+",B7)</f>
        <v>Motyka+Chlopčík</v>
      </c>
      <c r="C5" s="586" t="str">
        <f>CONCATENATE(C6,"+",C7,"+",C8)</f>
        <v>Malenda+Fleško+Klus</v>
      </c>
      <c r="D5" s="586"/>
      <c r="E5" s="586" t="str">
        <f>CONCATENATE(E6,"+",E7,"+",E8)</f>
        <v>Brož+Marek+Exnar</v>
      </c>
      <c r="F5" s="586"/>
      <c r="G5" s="586" t="str">
        <f>CONCATENATE(G6,"+",G7)</f>
        <v>Müller+Pazdera</v>
      </c>
      <c r="H5" s="586"/>
      <c r="I5" s="586" t="str">
        <f>CONCATENATE(I6,"+",I7)</f>
        <v>Mazur+Rozmarin</v>
      </c>
      <c r="J5" s="586"/>
      <c r="K5" s="586" t="str">
        <f>CONCATENATE(K6,"+",K7)</f>
        <v>Flemmr+Kalab</v>
      </c>
      <c r="L5" s="586"/>
    </row>
    <row r="6" spans="1:12" ht="14.25">
      <c r="A6" s="279" t="s">
        <v>15</v>
      </c>
      <c r="B6" s="279" t="s">
        <v>49</v>
      </c>
      <c r="C6" s="584" t="s">
        <v>16</v>
      </c>
      <c r="D6" s="584"/>
      <c r="E6" s="584" t="s">
        <v>17</v>
      </c>
      <c r="F6" s="584" t="s">
        <v>17</v>
      </c>
      <c r="G6" s="584" t="s">
        <v>18</v>
      </c>
      <c r="H6" s="584"/>
      <c r="I6" s="584" t="s">
        <v>50</v>
      </c>
      <c r="J6" s="584"/>
      <c r="K6" s="584" t="s">
        <v>25</v>
      </c>
      <c r="L6" s="584"/>
    </row>
    <row r="7" spans="1:12" ht="15" thickBot="1">
      <c r="A7" s="280" t="s">
        <v>19</v>
      </c>
      <c r="B7" s="280" t="s">
        <v>20</v>
      </c>
      <c r="C7" s="585" t="s">
        <v>21</v>
      </c>
      <c r="D7" s="585"/>
      <c r="E7" s="585" t="s">
        <v>27</v>
      </c>
      <c r="F7" s="585" t="s">
        <v>27</v>
      </c>
      <c r="G7" s="585" t="s">
        <v>24</v>
      </c>
      <c r="H7" s="585"/>
      <c r="I7" s="585" t="s">
        <v>23</v>
      </c>
      <c r="J7" s="585"/>
      <c r="K7" s="585" t="s">
        <v>26</v>
      </c>
      <c r="L7" s="585"/>
    </row>
    <row r="8" spans="1:14" ht="15.75" thickBot="1" thickTop="1">
      <c r="A8" s="273"/>
      <c r="B8" s="274"/>
      <c r="C8" s="599" t="s">
        <v>59</v>
      </c>
      <c r="D8" s="599"/>
      <c r="E8" s="599" t="s">
        <v>60</v>
      </c>
      <c r="F8" s="599"/>
      <c r="G8" s="581"/>
      <c r="H8" s="581"/>
      <c r="I8" s="581"/>
      <c r="J8" s="581"/>
      <c r="K8" s="581"/>
      <c r="L8" s="581"/>
      <c r="M8" s="277"/>
      <c r="N8" s="276"/>
    </row>
    <row r="9" spans="1:14" ht="15" thickTop="1">
      <c r="A9" s="481"/>
      <c r="B9" s="277"/>
      <c r="C9" s="276"/>
      <c r="D9" s="276"/>
      <c r="E9" s="277"/>
      <c r="F9" s="276"/>
      <c r="G9" s="276"/>
      <c r="H9" s="276"/>
      <c r="I9" s="277"/>
      <c r="J9" s="276"/>
      <c r="K9" s="276"/>
      <c r="L9" s="277"/>
      <c r="M9" s="277"/>
      <c r="N9" s="276"/>
    </row>
    <row r="10" spans="1:14" ht="65.25" customHeight="1">
      <c r="A10" s="49"/>
      <c r="B10" s="277"/>
      <c r="C10" s="276"/>
      <c r="D10" s="276"/>
      <c r="E10" s="277"/>
      <c r="F10" s="276"/>
      <c r="G10" s="276"/>
      <c r="H10" s="276"/>
      <c r="I10" s="277"/>
      <c r="J10" s="276"/>
      <c r="K10" s="276"/>
      <c r="L10" s="277"/>
      <c r="M10" s="277"/>
      <c r="N10" s="276"/>
    </row>
    <row r="11" spans="1:14" ht="15" thickBot="1">
      <c r="A11" s="273"/>
      <c r="B11" s="274"/>
      <c r="C11" s="275"/>
      <c r="D11" s="275"/>
      <c r="E11" s="274"/>
      <c r="F11" s="275"/>
      <c r="G11" s="275"/>
      <c r="H11" s="275"/>
      <c r="I11" s="274"/>
      <c r="J11" s="275"/>
      <c r="K11" s="276"/>
      <c r="L11" s="277"/>
      <c r="M11" s="277"/>
      <c r="N11" s="276"/>
    </row>
    <row r="12" spans="1:14" ht="60" customHeight="1" thickBot="1" thickTop="1">
      <c r="A12" s="565" t="s">
        <v>33</v>
      </c>
      <c r="B12" s="566"/>
      <c r="C12" s="566"/>
      <c r="D12" s="566"/>
      <c r="E12" s="566"/>
      <c r="F12" s="566"/>
      <c r="G12" s="566"/>
      <c r="H12" s="566"/>
      <c r="I12" s="566"/>
      <c r="J12" s="567"/>
      <c r="K12" s="528" t="s">
        <v>34</v>
      </c>
      <c r="L12" s="528" t="s">
        <v>35</v>
      </c>
      <c r="M12" s="528" t="s">
        <v>36</v>
      </c>
      <c r="N12" s="177"/>
    </row>
    <row r="13" spans="1:14" ht="60" thickBot="1" thickTop="1">
      <c r="A13" s="281"/>
      <c r="B13" s="282"/>
      <c r="C13" s="595" t="s">
        <v>70</v>
      </c>
      <c r="D13" s="596"/>
      <c r="E13" s="596"/>
      <c r="F13" s="596"/>
      <c r="G13" s="283"/>
      <c r="H13" s="595" t="s">
        <v>71</v>
      </c>
      <c r="I13" s="597"/>
      <c r="J13" s="598"/>
      <c r="K13" s="529"/>
      <c r="L13" s="529"/>
      <c r="M13" s="529"/>
      <c r="N13" s="177"/>
    </row>
    <row r="14" spans="1:14" ht="24.75" thickBot="1" thickTop="1">
      <c r="A14" s="33" t="s">
        <v>37</v>
      </c>
      <c r="B14" s="33" t="s">
        <v>4</v>
      </c>
      <c r="C14" s="27" t="s">
        <v>65</v>
      </c>
      <c r="D14" s="28" t="s">
        <v>66</v>
      </c>
      <c r="E14" s="28" t="s">
        <v>67</v>
      </c>
      <c r="F14" s="28" t="s">
        <v>63</v>
      </c>
      <c r="G14" s="28" t="s">
        <v>72</v>
      </c>
      <c r="H14" s="28" t="s">
        <v>65</v>
      </c>
      <c r="I14" s="28" t="s">
        <v>66</v>
      </c>
      <c r="J14" s="28" t="s">
        <v>67</v>
      </c>
      <c r="K14" s="529"/>
      <c r="L14" s="529"/>
      <c r="M14" s="529"/>
      <c r="N14" s="177"/>
    </row>
    <row r="15" spans="1:15" ht="27.75" thickTop="1">
      <c r="A15" s="220" t="s">
        <v>15</v>
      </c>
      <c r="B15" s="408" t="s">
        <v>75</v>
      </c>
      <c r="C15" s="414">
        <v>1137</v>
      </c>
      <c r="D15" s="284">
        <v>1082</v>
      </c>
      <c r="E15" s="284">
        <v>836</v>
      </c>
      <c r="F15" s="221">
        <v>3055</v>
      </c>
      <c r="G15" s="415">
        <v>179.7058823529412</v>
      </c>
      <c r="H15" s="410">
        <v>8</v>
      </c>
      <c r="I15" s="406">
        <v>7</v>
      </c>
      <c r="J15" s="469">
        <v>4</v>
      </c>
      <c r="K15" s="473">
        <v>19</v>
      </c>
      <c r="L15" s="478">
        <v>6.333333333333333</v>
      </c>
      <c r="M15" s="475">
        <v>5</v>
      </c>
      <c r="N15" s="189"/>
      <c r="O15" s="189"/>
    </row>
    <row r="16" spans="1:15" ht="27">
      <c r="A16" s="227" t="s">
        <v>19</v>
      </c>
      <c r="B16" s="409" t="s">
        <v>75</v>
      </c>
      <c r="C16" s="416">
        <v>1069</v>
      </c>
      <c r="D16" s="285">
        <v>1085</v>
      </c>
      <c r="E16" s="285">
        <v>857</v>
      </c>
      <c r="F16" s="176">
        <v>3011</v>
      </c>
      <c r="G16" s="417">
        <v>177.11764705882354</v>
      </c>
      <c r="H16" s="411">
        <v>7</v>
      </c>
      <c r="I16" s="405">
        <v>8</v>
      </c>
      <c r="J16" s="470">
        <v>5</v>
      </c>
      <c r="K16" s="472">
        <v>20</v>
      </c>
      <c r="L16" s="479">
        <v>6.666666666666667</v>
      </c>
      <c r="M16" s="476">
        <v>4</v>
      </c>
      <c r="N16" s="189"/>
      <c r="O16" s="189"/>
    </row>
    <row r="17" spans="1:15" ht="27">
      <c r="A17" s="227" t="s">
        <v>49</v>
      </c>
      <c r="B17" s="409" t="s">
        <v>76</v>
      </c>
      <c r="C17" s="416">
        <v>965</v>
      </c>
      <c r="D17" s="285">
        <v>939</v>
      </c>
      <c r="E17" s="285">
        <v>864</v>
      </c>
      <c r="F17" s="176">
        <v>2768</v>
      </c>
      <c r="G17" s="417">
        <v>162.8235294117647</v>
      </c>
      <c r="H17" s="411">
        <v>5</v>
      </c>
      <c r="I17" s="405">
        <v>5</v>
      </c>
      <c r="J17" s="470">
        <v>6</v>
      </c>
      <c r="K17" s="472">
        <v>16</v>
      </c>
      <c r="L17" s="479">
        <v>5.333333333333333</v>
      </c>
      <c r="M17" s="476">
        <v>9</v>
      </c>
      <c r="N17" s="189"/>
      <c r="O17" s="189"/>
    </row>
    <row r="18" spans="1:15" ht="27">
      <c r="A18" s="227" t="s">
        <v>20</v>
      </c>
      <c r="B18" s="409" t="s">
        <v>76</v>
      </c>
      <c r="C18" s="416">
        <v>951</v>
      </c>
      <c r="D18" s="285">
        <v>969</v>
      </c>
      <c r="E18" s="285">
        <v>749</v>
      </c>
      <c r="F18" s="176">
        <v>2669</v>
      </c>
      <c r="G18" s="417">
        <v>157</v>
      </c>
      <c r="H18" s="411">
        <v>6.5</v>
      </c>
      <c r="I18" s="405">
        <v>5</v>
      </c>
      <c r="J18" s="470">
        <v>3</v>
      </c>
      <c r="K18" s="472">
        <v>14.5</v>
      </c>
      <c r="L18" s="479">
        <v>4.833333333333333</v>
      </c>
      <c r="M18" s="476">
        <v>10</v>
      </c>
      <c r="N18" s="189"/>
      <c r="O18" s="189"/>
    </row>
    <row r="19" spans="1:15" ht="27">
      <c r="A19" s="227" t="s">
        <v>16</v>
      </c>
      <c r="B19" s="409" t="s">
        <v>77</v>
      </c>
      <c r="C19" s="416">
        <v>1057</v>
      </c>
      <c r="D19" s="285"/>
      <c r="E19" s="285"/>
      <c r="F19" s="176">
        <v>1057</v>
      </c>
      <c r="G19" s="417">
        <v>176.16666666666666</v>
      </c>
      <c r="H19" s="411">
        <v>5</v>
      </c>
      <c r="I19" s="405"/>
      <c r="J19" s="470"/>
      <c r="K19" s="472">
        <v>5</v>
      </c>
      <c r="L19" s="479">
        <v>5</v>
      </c>
      <c r="M19" s="476">
        <v>13</v>
      </c>
      <c r="N19" s="189"/>
      <c r="O19" s="189"/>
    </row>
    <row r="20" spans="1:15" ht="27">
      <c r="A20" s="227" t="s">
        <v>21</v>
      </c>
      <c r="B20" s="409" t="s">
        <v>77</v>
      </c>
      <c r="C20" s="416">
        <v>983</v>
      </c>
      <c r="D20" s="285">
        <v>1136</v>
      </c>
      <c r="E20" s="285"/>
      <c r="F20" s="176">
        <v>2119</v>
      </c>
      <c r="G20" s="417">
        <v>359.1666666666667</v>
      </c>
      <c r="H20" s="411">
        <v>4.5</v>
      </c>
      <c r="I20" s="405">
        <v>7</v>
      </c>
      <c r="J20" s="470"/>
      <c r="K20" s="472">
        <v>11.5</v>
      </c>
      <c r="L20" s="479">
        <v>5.75</v>
      </c>
      <c r="M20" s="476">
        <v>11</v>
      </c>
      <c r="N20" s="189"/>
      <c r="O20" s="189"/>
    </row>
    <row r="21" spans="1:15" ht="27">
      <c r="A21" s="227" t="s">
        <v>17</v>
      </c>
      <c r="B21" s="409" t="s">
        <v>78</v>
      </c>
      <c r="C21" s="416">
        <v>1004</v>
      </c>
      <c r="D21" s="285">
        <v>1079</v>
      </c>
      <c r="E21" s="285">
        <v>893</v>
      </c>
      <c r="F21" s="176">
        <v>2976</v>
      </c>
      <c r="G21" s="417">
        <v>175.05882352941177</v>
      </c>
      <c r="H21" s="411">
        <v>5</v>
      </c>
      <c r="I21" s="405">
        <v>10</v>
      </c>
      <c r="J21" s="470">
        <v>6</v>
      </c>
      <c r="K21" s="472">
        <v>21</v>
      </c>
      <c r="L21" s="479">
        <v>7</v>
      </c>
      <c r="M21" s="476">
        <v>2</v>
      </c>
      <c r="N21" s="189"/>
      <c r="O21" s="189"/>
    </row>
    <row r="22" spans="1:15" ht="27">
      <c r="A22" s="227" t="s">
        <v>27</v>
      </c>
      <c r="B22" s="409" t="s">
        <v>78</v>
      </c>
      <c r="C22" s="416">
        <v>1020</v>
      </c>
      <c r="D22" s="285"/>
      <c r="E22" s="285"/>
      <c r="F22" s="176">
        <v>1020</v>
      </c>
      <c r="G22" s="417">
        <v>170</v>
      </c>
      <c r="H22" s="411">
        <v>5</v>
      </c>
      <c r="I22" s="405"/>
      <c r="J22" s="470"/>
      <c r="K22" s="472">
        <v>5</v>
      </c>
      <c r="L22" s="479">
        <v>5</v>
      </c>
      <c r="M22" s="476">
        <v>13</v>
      </c>
      <c r="N22" s="189"/>
      <c r="O22" s="189"/>
    </row>
    <row r="23" spans="1:15" ht="27">
      <c r="A23" s="227" t="s">
        <v>18</v>
      </c>
      <c r="B23" s="409" t="s">
        <v>79</v>
      </c>
      <c r="C23" s="416">
        <v>1031</v>
      </c>
      <c r="D23" s="285">
        <v>1082</v>
      </c>
      <c r="E23" s="285">
        <v>862</v>
      </c>
      <c r="F23" s="176">
        <v>2975</v>
      </c>
      <c r="G23" s="417">
        <v>175</v>
      </c>
      <c r="H23" s="411">
        <v>8</v>
      </c>
      <c r="I23" s="405">
        <v>5</v>
      </c>
      <c r="J23" s="470">
        <v>6</v>
      </c>
      <c r="K23" s="472">
        <v>19</v>
      </c>
      <c r="L23" s="479">
        <v>6.333333333333333</v>
      </c>
      <c r="M23" s="476">
        <v>5</v>
      </c>
      <c r="N23" s="189"/>
      <c r="O23" s="189"/>
    </row>
    <row r="24" spans="1:17" ht="27">
      <c r="A24" s="227" t="s">
        <v>24</v>
      </c>
      <c r="B24" s="409" t="s">
        <v>79</v>
      </c>
      <c r="C24" s="416">
        <v>1109</v>
      </c>
      <c r="D24" s="285">
        <v>1026</v>
      </c>
      <c r="E24" s="285">
        <v>895</v>
      </c>
      <c r="F24" s="176">
        <v>3030</v>
      </c>
      <c r="G24" s="417">
        <v>178.23529411764707</v>
      </c>
      <c r="H24" s="411">
        <v>10</v>
      </c>
      <c r="I24" s="405">
        <v>4</v>
      </c>
      <c r="J24" s="470">
        <v>7</v>
      </c>
      <c r="K24" s="472">
        <v>21</v>
      </c>
      <c r="L24" s="479">
        <v>7</v>
      </c>
      <c r="M24" s="476">
        <v>2</v>
      </c>
      <c r="N24" s="189"/>
      <c r="O24" s="189"/>
      <c r="Q24" s="608"/>
    </row>
    <row r="25" spans="1:15" ht="27">
      <c r="A25" s="227" t="s">
        <v>50</v>
      </c>
      <c r="B25" s="409" t="s">
        <v>80</v>
      </c>
      <c r="C25" s="416">
        <v>1162</v>
      </c>
      <c r="D25" s="285">
        <v>1160</v>
      </c>
      <c r="E25" s="285">
        <v>938</v>
      </c>
      <c r="F25" s="176">
        <v>3260</v>
      </c>
      <c r="G25" s="417">
        <v>191.76470588235293</v>
      </c>
      <c r="H25" s="411">
        <v>8</v>
      </c>
      <c r="I25" s="405">
        <v>10</v>
      </c>
      <c r="J25" s="470">
        <v>6</v>
      </c>
      <c r="K25" s="472">
        <v>24</v>
      </c>
      <c r="L25" s="479">
        <v>8</v>
      </c>
      <c r="M25" s="476">
        <v>1</v>
      </c>
      <c r="N25" s="189"/>
      <c r="O25" s="189"/>
    </row>
    <row r="26" spans="1:15" ht="27">
      <c r="A26" s="227" t="s">
        <v>23</v>
      </c>
      <c r="B26" s="409" t="s">
        <v>80</v>
      </c>
      <c r="C26" s="416">
        <v>965</v>
      </c>
      <c r="D26" s="285">
        <v>1056</v>
      </c>
      <c r="E26" s="285">
        <v>868</v>
      </c>
      <c r="F26" s="176">
        <v>2889</v>
      </c>
      <c r="G26" s="417">
        <v>169.94117647058823</v>
      </c>
      <c r="H26" s="411">
        <v>5</v>
      </c>
      <c r="I26" s="405">
        <v>8</v>
      </c>
      <c r="J26" s="470">
        <v>5</v>
      </c>
      <c r="K26" s="472">
        <v>18</v>
      </c>
      <c r="L26" s="479">
        <v>6</v>
      </c>
      <c r="M26" s="476">
        <v>7</v>
      </c>
      <c r="N26" s="189"/>
      <c r="O26" s="189"/>
    </row>
    <row r="27" spans="1:15" ht="27">
      <c r="A27" s="227" t="s">
        <v>25</v>
      </c>
      <c r="B27" s="409" t="s">
        <v>81</v>
      </c>
      <c r="C27" s="416">
        <v>925</v>
      </c>
      <c r="D27" s="285"/>
      <c r="E27" s="285">
        <v>778</v>
      </c>
      <c r="F27" s="176">
        <v>1703</v>
      </c>
      <c r="G27" s="417">
        <v>154.8181818181818</v>
      </c>
      <c r="H27" s="411">
        <v>4</v>
      </c>
      <c r="I27" s="405"/>
      <c r="J27" s="470">
        <v>2</v>
      </c>
      <c r="K27" s="472">
        <v>6</v>
      </c>
      <c r="L27" s="479">
        <v>3</v>
      </c>
      <c r="M27" s="476">
        <v>12</v>
      </c>
      <c r="N27" s="189"/>
      <c r="O27" s="189"/>
    </row>
    <row r="28" spans="1:13" ht="27">
      <c r="A28" s="227" t="s">
        <v>26</v>
      </c>
      <c r="B28" s="409" t="s">
        <v>81</v>
      </c>
      <c r="C28" s="416">
        <v>968</v>
      </c>
      <c r="D28" s="285"/>
      <c r="E28" s="285">
        <v>800</v>
      </c>
      <c r="F28" s="176">
        <v>1768</v>
      </c>
      <c r="G28" s="417">
        <v>160.72727272727272</v>
      </c>
      <c r="H28" s="411">
        <v>3</v>
      </c>
      <c r="I28" s="405"/>
      <c r="J28" s="470">
        <v>2</v>
      </c>
      <c r="K28" s="472">
        <v>5</v>
      </c>
      <c r="L28" s="479">
        <v>2.5</v>
      </c>
      <c r="M28" s="476">
        <v>13</v>
      </c>
    </row>
    <row r="29" spans="1:13" ht="27">
      <c r="A29" s="227" t="s">
        <v>59</v>
      </c>
      <c r="B29" s="609" t="s">
        <v>77</v>
      </c>
      <c r="C29" s="416"/>
      <c r="D29" s="285">
        <v>942</v>
      </c>
      <c r="E29" s="285"/>
      <c r="F29" s="176">
        <v>942</v>
      </c>
      <c r="G29" s="417">
        <v>157</v>
      </c>
      <c r="H29" s="412"/>
      <c r="I29" s="405">
        <v>5</v>
      </c>
      <c r="J29" s="470"/>
      <c r="K29" s="472">
        <v>5</v>
      </c>
      <c r="L29" s="479">
        <v>5</v>
      </c>
      <c r="M29" s="476">
        <v>13</v>
      </c>
    </row>
    <row r="30" spans="1:13" ht="27.75" thickBot="1">
      <c r="A30" s="230" t="s">
        <v>60</v>
      </c>
      <c r="B30" s="610" t="s">
        <v>78</v>
      </c>
      <c r="C30" s="418"/>
      <c r="D30" s="286">
        <v>1034</v>
      </c>
      <c r="E30" s="286">
        <v>961</v>
      </c>
      <c r="F30" s="231">
        <v>1995</v>
      </c>
      <c r="G30" s="419">
        <v>181.36363636363637</v>
      </c>
      <c r="H30" s="413"/>
      <c r="I30" s="407">
        <v>10</v>
      </c>
      <c r="J30" s="471">
        <v>8</v>
      </c>
      <c r="K30" s="474">
        <v>18</v>
      </c>
      <c r="L30" s="480">
        <v>9</v>
      </c>
      <c r="M30" s="477">
        <v>7</v>
      </c>
    </row>
    <row r="31" ht="13.5" thickTop="1"/>
    <row r="34" spans="8:10" ht="12.75">
      <c r="H34">
        <f>SUM(H15:H33)</f>
        <v>84</v>
      </c>
      <c r="I34">
        <f>SUM(I15:I33)</f>
        <v>84</v>
      </c>
      <c r="J34">
        <f>SUM(J15:J30)</f>
        <v>60</v>
      </c>
    </row>
    <row r="36" ht="12.75">
      <c r="K36">
        <f>SUM(K15:K35)</f>
        <v>228</v>
      </c>
    </row>
  </sheetData>
  <sheetProtection/>
  <mergeCells count="33">
    <mergeCell ref="K5:L5"/>
    <mergeCell ref="I5:J5"/>
    <mergeCell ref="C6:D6"/>
    <mergeCell ref="I6:J6"/>
    <mergeCell ref="A12:J12"/>
    <mergeCell ref="K12:K14"/>
    <mergeCell ref="C13:F13"/>
    <mergeCell ref="H13:J13"/>
    <mergeCell ref="C8:D8"/>
    <mergeCell ref="E8:F8"/>
    <mergeCell ref="G8:H8"/>
    <mergeCell ref="I8:J8"/>
    <mergeCell ref="C3:D4"/>
    <mergeCell ref="E3:F4"/>
    <mergeCell ref="G3:H4"/>
    <mergeCell ref="I3:J4"/>
    <mergeCell ref="K3:L4"/>
    <mergeCell ref="L12:L14"/>
    <mergeCell ref="M12:M14"/>
    <mergeCell ref="K8:L8"/>
    <mergeCell ref="A3:A4"/>
    <mergeCell ref="K6:L6"/>
    <mergeCell ref="K7:L7"/>
    <mergeCell ref="C7:D7"/>
    <mergeCell ref="E6:F6"/>
    <mergeCell ref="E7:F7"/>
    <mergeCell ref="G6:H6"/>
    <mergeCell ref="I7:J7"/>
    <mergeCell ref="G7:H7"/>
    <mergeCell ref="B3:B4"/>
    <mergeCell ref="C5:D5"/>
    <mergeCell ref="E5:F5"/>
    <mergeCell ref="G5:H5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Vlastimil Zářecký</dc:creator>
  <cp:keywords/>
  <dc:description/>
  <cp:lastModifiedBy>Vlastimil Zářecký</cp:lastModifiedBy>
  <cp:lastPrinted>2017-05-04T19:15:17Z</cp:lastPrinted>
  <dcterms:created xsi:type="dcterms:W3CDTF">2017-04-17T07:48:49Z</dcterms:created>
  <dcterms:modified xsi:type="dcterms:W3CDTF">2017-05-04T20:07:14Z</dcterms:modified>
  <cp:category/>
  <cp:version/>
  <cp:contentType/>
  <cp:contentStatus/>
</cp:coreProperties>
</file>