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activeTab="3"/>
  </bookViews>
  <sheets>
    <sheet name="Celkové pořadí" sheetId="1" r:id="rId1"/>
    <sheet name="Pořadí družstev 3HD" sheetId="2" r:id="rId2"/>
    <sheet name="utkání sk.8" sheetId="3" r:id="rId3"/>
    <sheet name="jednotlivci" sheetId="4" r:id="rId4"/>
  </sheets>
  <definedNames>
    <definedName name="_xlnm.Print_Area" localSheetId="3">'jednotlivci'!$A$1:$AK$22</definedName>
    <definedName name="_xlnm.Print_Area" localSheetId="2">'utkání sk.8'!$A$1:$S$63</definedName>
  </definedNames>
  <calcPr fullCalcOnLoad="1"/>
</workbook>
</file>

<file path=xl/sharedStrings.xml><?xml version="1.0" encoding="utf-8"?>
<sst xmlns="http://schemas.openxmlformats.org/spreadsheetml/2006/main" count="427" uniqueCount="111">
  <si>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</si>
  <si>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</si>
  <si>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</si>
  <si>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</si>
  <si>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</si>
  <si>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</si>
  <si>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</si>
  <si>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</si>
  <si>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</si>
  <si>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</si>
  <si>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</si>
  <si>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</si>
  <si>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</si>
  <si>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</si>
  <si>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</si>
  <si>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družstvo</t>
  </si>
  <si>
    <t xml:space="preserve">součet </t>
  </si>
  <si>
    <t>průměr</t>
  </si>
  <si>
    <t>body</t>
  </si>
  <si>
    <t>-</t>
  </si>
  <si>
    <t>:</t>
  </si>
  <si>
    <t>hráč</t>
  </si>
  <si>
    <t>součet</t>
  </si>
  <si>
    <t>Výsledky jednotlivců</t>
  </si>
  <si>
    <t xml:space="preserve">8 DVOJIC    </t>
  </si>
  <si>
    <t>.</t>
  </si>
  <si>
    <t>.+.+.+.</t>
  </si>
  <si>
    <t>Družstvo</t>
  </si>
  <si>
    <t>Součet družstva</t>
  </si>
  <si>
    <t>Kontrolní součet</t>
  </si>
  <si>
    <t>Pořadí podle počtu nahraných kuželek</t>
  </si>
  <si>
    <t>pořadí podle získaných bodů</t>
  </si>
  <si>
    <t>průměr družstva</t>
  </si>
  <si>
    <t xml:space="preserve">Mihulka </t>
  </si>
  <si>
    <t>Schindler</t>
  </si>
  <si>
    <t>Brož</t>
  </si>
  <si>
    <t>Pazdera</t>
  </si>
  <si>
    <t>Liberda</t>
  </si>
  <si>
    <t>Plašil</t>
  </si>
  <si>
    <t>Novák</t>
  </si>
  <si>
    <t>Rozmarín</t>
  </si>
  <si>
    <t>Mazur</t>
  </si>
  <si>
    <t>Mi+Sc+.+.</t>
  </si>
  <si>
    <t>Ly+Ly+.+.</t>
  </si>
  <si>
    <t>Pl+No+.+.</t>
  </si>
  <si>
    <t>Ro+Ma+.+.</t>
  </si>
  <si>
    <t>Marek</t>
  </si>
  <si>
    <t>Br+Ma+.+.</t>
  </si>
  <si>
    <t>Lysek P.</t>
  </si>
  <si>
    <t>Lysek M.</t>
  </si>
  <si>
    <t>Fleško Jak</t>
  </si>
  <si>
    <t>Fleško Jar</t>
  </si>
  <si>
    <t>Li+Ex+.+.</t>
  </si>
  <si>
    <t>Exnar</t>
  </si>
  <si>
    <t>1.HD</t>
  </si>
  <si>
    <t>2.HD</t>
  </si>
  <si>
    <t>3.HD</t>
  </si>
  <si>
    <t>Součet bodů</t>
  </si>
  <si>
    <t>Celkové pořadí</t>
  </si>
  <si>
    <t>16.</t>
  </si>
  <si>
    <t>17.</t>
  </si>
  <si>
    <t>18.</t>
  </si>
  <si>
    <t>19.</t>
  </si>
  <si>
    <t>20.</t>
  </si>
  <si>
    <t>21.</t>
  </si>
  <si>
    <t>2. hrací den - 17. 11. 2016</t>
  </si>
  <si>
    <t>1. hrací den - 20. 10. 2016</t>
  </si>
  <si>
    <t>3. hrací den - 8. 12. 2016</t>
  </si>
  <si>
    <t>Müller</t>
  </si>
  <si>
    <t>Ʃ</t>
  </si>
  <si>
    <t>ᴓ</t>
  </si>
  <si>
    <t>Pořadí</t>
  </si>
  <si>
    <r>
      <rPr>
        <b/>
        <sz val="22"/>
        <rFont val="Arial CE"/>
        <family val="0"/>
      </rPr>
      <t xml:space="preserve">8 DVOJIC </t>
    </r>
    <r>
      <rPr>
        <b/>
        <sz val="18"/>
        <rFont val="Arial CE"/>
        <family val="2"/>
      </rPr>
      <t xml:space="preserve">   </t>
    </r>
  </si>
  <si>
    <t>Fleško Jak.</t>
  </si>
  <si>
    <t>Fleško Jar.</t>
  </si>
  <si>
    <t>Bohačik Mil.</t>
  </si>
  <si>
    <t>Bohačik Voj.</t>
  </si>
  <si>
    <t>Molenda Rich.</t>
  </si>
  <si>
    <t>Teplá Len.</t>
  </si>
  <si>
    <t>Br+Ma+T+.</t>
  </si>
  <si>
    <t>Mü+Pa+B+B</t>
  </si>
  <si>
    <t>Fl+Fl+M+.</t>
  </si>
  <si>
    <t>počet odehraných utkání</t>
  </si>
  <si>
    <t>Celkem za 3 HD</t>
  </si>
  <si>
    <t>Mihulka + Schindler + . + .</t>
  </si>
  <si>
    <t>Brož+ Marek + Teplá Len. + .</t>
  </si>
  <si>
    <t>Müller + Pazdera + Bohačik Mil. + Bohačik Voj.</t>
  </si>
  <si>
    <t>Lysek P.+ Lysek M. + . + .</t>
  </si>
  <si>
    <t>Liberda+ Exnar + . + .</t>
  </si>
  <si>
    <t>Plašil+ Novák + . + .</t>
  </si>
  <si>
    <t>Rozmarín+ Mazur + . + .</t>
  </si>
  <si>
    <t>Fleško Jak.+ Fleško Jar. + Molenda Rich. + .</t>
  </si>
  <si>
    <t>Mihulka + Schindler +. +.</t>
  </si>
  <si>
    <t>Brož + Marek +Teplá Len. +.</t>
  </si>
  <si>
    <t>Müller + Pazdera +Bohačik Mil. +Bohačik Voj.</t>
  </si>
  <si>
    <t>Lysek P.+ Lysek M. +. +.</t>
  </si>
  <si>
    <t>Liberda+ Exnar +. +.</t>
  </si>
  <si>
    <t/>
  </si>
  <si>
    <t>Plašil+ Novák +. +.</t>
  </si>
  <si>
    <t>Rozmarín+ Mazur +. +.</t>
  </si>
  <si>
    <t>Fleško Jak.+ Fleško Jar. +Molenda Rich. +.</t>
  </si>
  <si>
    <t>Brož + Marek</t>
  </si>
  <si>
    <t>Rozmarín + Mazur</t>
  </si>
  <si>
    <t>Plašil + Novák</t>
  </si>
  <si>
    <t>Mihulka  + Schindler</t>
  </si>
  <si>
    <t>Lysek P. + Lysek M.</t>
  </si>
  <si>
    <t>Fleško Jak. + Fleško Jar.</t>
  </si>
  <si>
    <t>Fleško Jak.+ Fleško Jar.</t>
  </si>
  <si>
    <t>Liberda + Exnar</t>
  </si>
  <si>
    <t>Müller + Pazdera</t>
  </si>
  <si>
    <t>pořadí podle průměru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</si>
</sst>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Arial"/>
      <family val="2"/>
    </font>
    <font>
      <sz val="15"/>
      <name val="Tahoma"/>
      <family val="2"/>
    </font>
    <font>
      <i/>
      <sz val="25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sz val="10"/>
      <name val="Tahoma"/>
      <family val="2"/>
    </font>
    <font>
      <sz val="14"/>
      <name val="Arial CE"/>
      <family val="0"/>
    </font>
    <font>
      <b/>
      <sz val="2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48"/>
      <name val="Tahoma"/>
      <family val="2"/>
    </font>
    <font>
      <b/>
      <sz val="10"/>
      <name val="Tahoma"/>
      <family val="2"/>
    </font>
    <font>
      <b/>
      <i/>
      <sz val="14"/>
      <color indexed="10"/>
      <name val="Tahoma"/>
      <family val="2"/>
    </font>
    <font>
      <b/>
      <i/>
      <sz val="22"/>
      <color indexed="10"/>
      <name val="Arial CE"/>
      <family val="0"/>
    </font>
    <font>
      <b/>
      <sz val="7"/>
      <name val="Times New Roman"/>
      <family val="1"/>
    </font>
    <font>
      <sz val="14"/>
      <name val="Tahoma"/>
      <family val="2"/>
    </font>
    <font>
      <b/>
      <sz val="12"/>
      <name val="Tahoma"/>
      <family val="2"/>
    </font>
    <font>
      <b/>
      <sz val="22"/>
      <name val="Arial CE"/>
      <family val="0"/>
    </font>
    <font>
      <b/>
      <sz val="24"/>
      <name val="Arial CE"/>
      <family val="0"/>
    </font>
    <font>
      <b/>
      <sz val="18"/>
      <color indexed="17"/>
      <name val="Arial CE"/>
      <family val="0"/>
    </font>
    <font>
      <b/>
      <sz val="13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b/>
      <sz val="36"/>
      <color indexed="10"/>
      <name val="Belwe Bd BT"/>
      <family val="1"/>
    </font>
    <font>
      <i/>
      <sz val="36"/>
      <color indexed="30"/>
      <name val="Arial Black"/>
      <family val="2"/>
    </font>
    <font>
      <i/>
      <sz val="36"/>
      <color indexed="13"/>
      <name val="Arial Black"/>
      <family val="2"/>
    </font>
    <font>
      <i/>
      <sz val="36"/>
      <color indexed="10"/>
      <name val="Arial Black"/>
      <family val="2"/>
    </font>
    <font>
      <i/>
      <sz val="28"/>
      <color indexed="10"/>
      <name val="Arial Black"/>
      <family val="2"/>
    </font>
    <font>
      <b/>
      <i/>
      <sz val="1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  <font>
      <b/>
      <sz val="36"/>
      <color rgb="FFFF0000"/>
      <name val="Belwe Bd BT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42"/>
      </patternFill>
    </fill>
    <fill>
      <patternFill patternType="gray125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7"/>
      </patternFill>
    </fill>
    <fill>
      <patternFill patternType="solid">
        <fgColor indexed="15"/>
        <bgColor indexed="64"/>
      </patternFill>
    </fill>
    <fill>
      <patternFill patternType="gray0625">
        <bgColor theme="0" tint="-0.149959996342659"/>
      </patternFill>
    </fill>
    <fill>
      <patternFill patternType="solid">
        <fgColor indexed="15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 style="medium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double"/>
      <top style="double"/>
      <bottom style="double"/>
    </border>
    <border>
      <left style="medium"/>
      <right style="double"/>
      <top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double"/>
      <top style="thin"/>
      <bottom style="dotted"/>
    </border>
    <border>
      <left style="thin"/>
      <right style="thin"/>
      <top/>
      <bottom style="double"/>
    </border>
    <border>
      <left style="double"/>
      <right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/>
      <top style="double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/>
      <bottom style="double"/>
    </border>
    <border>
      <left style="medium"/>
      <right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thin"/>
      <top style="thin"/>
      <bottom style="double"/>
    </border>
    <border>
      <left style="medium"/>
      <right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 style="dotted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/>
      <right style="double"/>
      <top style="thin"/>
      <bottom style="dotted"/>
    </border>
    <border>
      <left/>
      <right style="double"/>
      <top style="thin"/>
      <bottom style="double"/>
    </border>
    <border>
      <left style="double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 style="thin"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double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double"/>
      <right/>
      <top style="thin"/>
      <bottom/>
    </border>
    <border>
      <left style="medium"/>
      <right style="thin"/>
      <top/>
      <bottom style="double"/>
    </border>
    <border>
      <left style="double"/>
      <right style="double"/>
      <top/>
      <bottom style="double"/>
    </border>
    <border>
      <left/>
      <right style="double"/>
      <top/>
      <bottom/>
    </border>
    <border>
      <left style="double"/>
      <right style="double">
        <color indexed="8"/>
      </right>
      <top style="thin"/>
      <bottom/>
    </border>
    <border>
      <left style="double"/>
      <right style="double">
        <color indexed="8"/>
      </right>
      <top/>
      <bottom style="double"/>
    </border>
    <border>
      <left style="double"/>
      <right style="double">
        <color indexed="8"/>
      </right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medium"/>
      <top/>
      <bottom style="double"/>
    </border>
    <border>
      <left/>
      <right/>
      <top/>
      <bottom style="medium"/>
    </border>
    <border>
      <left/>
      <right style="medium"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thick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4" fillId="33" borderId="0" xfId="0" applyFont="1" applyFill="1" applyAlignment="1" applyProtection="1">
      <alignment/>
      <protection locked="0"/>
    </xf>
    <xf numFmtId="0" fontId="17" fillId="33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35" borderId="18" xfId="0" applyFont="1" applyFill="1" applyBorder="1" applyAlignment="1">
      <alignment/>
    </xf>
    <xf numFmtId="0" fontId="1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1" fillId="36" borderId="18" xfId="0" applyFont="1" applyFill="1" applyBorder="1" applyAlignment="1">
      <alignment horizontal="center"/>
    </xf>
    <xf numFmtId="0" fontId="11" fillId="36" borderId="20" xfId="0" applyFont="1" applyFill="1" applyBorder="1" applyAlignment="1">
      <alignment/>
    </xf>
    <xf numFmtId="0" fontId="11" fillId="36" borderId="20" xfId="0" applyFont="1" applyFill="1" applyBorder="1" applyAlignment="1" applyProtection="1">
      <alignment horizontal="center"/>
      <protection locked="0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11" fillId="37" borderId="22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13" borderId="23" xfId="0" applyFont="1" applyFill="1" applyBorder="1" applyAlignment="1">
      <alignment horizontal="center"/>
    </xf>
    <xf numFmtId="0" fontId="11" fillId="13" borderId="24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6" borderId="26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8" xfId="0" applyFill="1" applyBorder="1" applyAlignment="1">
      <alignment/>
    </xf>
    <xf numFmtId="0" fontId="11" fillId="36" borderId="29" xfId="0" applyFont="1" applyFill="1" applyBorder="1" applyAlignment="1">
      <alignment horizontal="center"/>
    </xf>
    <xf numFmtId="0" fontId="11" fillId="19" borderId="30" xfId="0" applyFont="1" applyFill="1" applyBorder="1" applyAlignment="1">
      <alignment horizontal="center"/>
    </xf>
    <xf numFmtId="0" fontId="11" fillId="19" borderId="31" xfId="0" applyFont="1" applyFill="1" applyBorder="1" applyAlignment="1">
      <alignment horizontal="center"/>
    </xf>
    <xf numFmtId="0" fontId="11" fillId="19" borderId="32" xfId="0" applyFont="1" applyFill="1" applyBorder="1" applyAlignment="1">
      <alignment horizontal="center"/>
    </xf>
    <xf numFmtId="0" fontId="67" fillId="19" borderId="33" xfId="0" applyFont="1" applyFill="1" applyBorder="1" applyAlignment="1">
      <alignment horizontal="center"/>
    </xf>
    <xf numFmtId="0" fontId="22" fillId="19" borderId="34" xfId="0" applyFont="1" applyFill="1" applyBorder="1" applyAlignment="1">
      <alignment horizontal="center"/>
    </xf>
    <xf numFmtId="0" fontId="22" fillId="19" borderId="22" xfId="0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22" fillId="38" borderId="34" xfId="0" applyFont="1" applyFill="1" applyBorder="1" applyAlignment="1">
      <alignment horizontal="center"/>
    </xf>
    <xf numFmtId="0" fontId="22" fillId="38" borderId="22" xfId="0" applyFont="1" applyFill="1" applyBorder="1" applyAlignment="1">
      <alignment horizontal="center"/>
    </xf>
    <xf numFmtId="0" fontId="22" fillId="38" borderId="3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/>
    </xf>
    <xf numFmtId="0" fontId="0" fillId="33" borderId="41" xfId="0" applyFill="1" applyBorder="1" applyAlignment="1">
      <alignment horizontal="center" vertical="center"/>
    </xf>
    <xf numFmtId="0" fontId="20" fillId="34" borderId="42" xfId="0" applyFont="1" applyFill="1" applyBorder="1" applyAlignment="1">
      <alignment horizontal="right"/>
    </xf>
    <xf numFmtId="0" fontId="20" fillId="34" borderId="35" xfId="0" applyFont="1" applyFill="1" applyBorder="1" applyAlignment="1">
      <alignment horizontal="left"/>
    </xf>
    <xf numFmtId="0" fontId="4" fillId="34" borderId="43" xfId="0" applyFont="1" applyFill="1" applyBorder="1" applyAlignment="1">
      <alignment horizontal="right"/>
    </xf>
    <xf numFmtId="0" fontId="4" fillId="34" borderId="44" xfId="0" applyFont="1" applyFill="1" applyBorder="1" applyAlignment="1">
      <alignment horizontal="left"/>
    </xf>
    <xf numFmtId="0" fontId="4" fillId="0" borderId="45" xfId="0" applyFont="1" applyBorder="1" applyAlignment="1" applyProtection="1">
      <alignment horizontal="left"/>
      <protection locked="0"/>
    </xf>
    <xf numFmtId="0" fontId="4" fillId="35" borderId="46" xfId="0" applyFont="1" applyFill="1" applyBorder="1" applyAlignment="1">
      <alignment/>
    </xf>
    <xf numFmtId="0" fontId="4" fillId="0" borderId="47" xfId="0" applyFont="1" applyBorder="1" applyAlignment="1" applyProtection="1">
      <alignment horizontal="right"/>
      <protection locked="0"/>
    </xf>
    <xf numFmtId="0" fontId="20" fillId="40" borderId="42" xfId="0" applyFont="1" applyFill="1" applyBorder="1" applyAlignment="1">
      <alignment horizontal="right"/>
    </xf>
    <xf numFmtId="0" fontId="9" fillId="40" borderId="25" xfId="46" applyFont="1" applyFill="1" applyBorder="1" applyAlignment="1" applyProtection="1">
      <alignment horizontal="center" vertical="center"/>
      <protection hidden="1"/>
    </xf>
    <xf numFmtId="0" fontId="9" fillId="40" borderId="48" xfId="46" applyFont="1" applyFill="1" applyBorder="1" applyAlignment="1" applyProtection="1">
      <alignment horizontal="center" vertical="center"/>
      <protection hidden="1"/>
    </xf>
    <xf numFmtId="0" fontId="9" fillId="40" borderId="49" xfId="46" applyFont="1" applyFill="1" applyBorder="1" applyAlignment="1" applyProtection="1">
      <alignment horizontal="center" vertical="center"/>
      <protection hidden="1"/>
    </xf>
    <xf numFmtId="0" fontId="20" fillId="40" borderId="35" xfId="0" applyFont="1" applyFill="1" applyBorder="1" applyAlignment="1">
      <alignment horizontal="left"/>
    </xf>
    <xf numFmtId="0" fontId="4" fillId="40" borderId="43" xfId="0" applyFont="1" applyFill="1" applyBorder="1" applyAlignment="1">
      <alignment horizontal="right"/>
    </xf>
    <xf numFmtId="0" fontId="5" fillId="40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/>
    </xf>
    <xf numFmtId="0" fontId="4" fillId="40" borderId="44" xfId="0" applyFont="1" applyFill="1" applyBorder="1" applyAlignment="1">
      <alignment horizontal="left"/>
    </xf>
    <xf numFmtId="0" fontId="4" fillId="1" borderId="47" xfId="0" applyFont="1" applyFill="1" applyBorder="1" applyAlignment="1" applyProtection="1">
      <alignment horizontal="right"/>
      <protection locked="0"/>
    </xf>
    <xf numFmtId="0" fontId="4" fillId="41" borderId="18" xfId="0" applyFont="1" applyFill="1" applyBorder="1" applyAlignment="1">
      <alignment/>
    </xf>
    <xf numFmtId="0" fontId="4" fillId="1" borderId="45" xfId="0" applyFont="1" applyFill="1" applyBorder="1" applyAlignment="1" applyProtection="1">
      <alignment horizontal="left"/>
      <protection locked="0"/>
    </xf>
    <xf numFmtId="0" fontId="4" fillId="1" borderId="15" xfId="0" applyFont="1" applyFill="1" applyBorder="1" applyAlignment="1" applyProtection="1">
      <alignment horizontal="right"/>
      <protection locked="0"/>
    </xf>
    <xf numFmtId="0" fontId="4" fillId="41" borderId="46" xfId="0" applyFont="1" applyFill="1" applyBorder="1" applyAlignment="1">
      <alignment/>
    </xf>
    <xf numFmtId="0" fontId="4" fillId="1" borderId="50" xfId="0" applyFont="1" applyFill="1" applyBorder="1" applyAlignment="1" applyProtection="1">
      <alignment horizontal="left"/>
      <protection locked="0"/>
    </xf>
    <xf numFmtId="0" fontId="4" fillId="33" borderId="51" xfId="0" applyFont="1" applyFill="1" applyBorder="1" applyAlignment="1">
      <alignment/>
    </xf>
    <xf numFmtId="0" fontId="22" fillId="19" borderId="52" xfId="0" applyFont="1" applyFill="1" applyBorder="1" applyAlignment="1">
      <alignment horizontal="center"/>
    </xf>
    <xf numFmtId="0" fontId="22" fillId="19" borderId="20" xfId="0" applyFont="1" applyFill="1" applyBorder="1" applyAlignment="1">
      <alignment horizontal="center"/>
    </xf>
    <xf numFmtId="0" fontId="67" fillId="19" borderId="53" xfId="0" applyFont="1" applyFill="1" applyBorder="1" applyAlignment="1">
      <alignment horizontal="center"/>
    </xf>
    <xf numFmtId="0" fontId="22" fillId="38" borderId="52" xfId="0" applyFont="1" applyFill="1" applyBorder="1" applyAlignment="1">
      <alignment horizontal="center"/>
    </xf>
    <xf numFmtId="0" fontId="22" fillId="38" borderId="20" xfId="0" applyFont="1" applyFill="1" applyBorder="1" applyAlignment="1">
      <alignment horizontal="center"/>
    </xf>
    <xf numFmtId="0" fontId="22" fillId="38" borderId="54" xfId="0" applyFont="1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22" fillId="42" borderId="55" xfId="0" applyFont="1" applyFill="1" applyBorder="1" applyAlignment="1">
      <alignment horizontal="center"/>
    </xf>
    <xf numFmtId="0" fontId="17" fillId="33" borderId="55" xfId="0" applyFont="1" applyFill="1" applyBorder="1" applyAlignment="1">
      <alignment horizontal="center"/>
    </xf>
    <xf numFmtId="0" fontId="0" fillId="35" borderId="11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0" fontId="0" fillId="35" borderId="56" xfId="0" applyFill="1" applyBorder="1" applyAlignment="1">
      <alignment vertical="center"/>
    </xf>
    <xf numFmtId="0" fontId="0" fillId="35" borderId="57" xfId="0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58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35" borderId="59" xfId="0" applyFont="1" applyFill="1" applyBorder="1" applyAlignment="1">
      <alignment vertical="center"/>
    </xf>
    <xf numFmtId="0" fontId="11" fillId="39" borderId="60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center"/>
    </xf>
    <xf numFmtId="0" fontId="11" fillId="36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0" fontId="11" fillId="36" borderId="62" xfId="0" applyFont="1" applyFill="1" applyBorder="1" applyAlignment="1">
      <alignment/>
    </xf>
    <xf numFmtId="0" fontId="11" fillId="33" borderId="42" xfId="0" applyFont="1" applyFill="1" applyBorder="1" applyAlignment="1" applyProtection="1">
      <alignment horizontal="center"/>
      <protection/>
    </xf>
    <xf numFmtId="0" fontId="11" fillId="33" borderId="33" xfId="0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11" fillId="33" borderId="53" xfId="0" applyFont="1" applyFill="1" applyBorder="1" applyAlignment="1" applyProtection="1">
      <alignment horizontal="center"/>
      <protection/>
    </xf>
    <xf numFmtId="0" fontId="11" fillId="33" borderId="53" xfId="0" applyFont="1" applyFill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37" borderId="49" xfId="0" applyFont="1" applyFill="1" applyBorder="1" applyAlignment="1">
      <alignment horizontal="center"/>
    </xf>
    <xf numFmtId="0" fontId="11" fillId="33" borderId="64" xfId="0" applyFont="1" applyFill="1" applyBorder="1" applyAlignment="1" applyProtection="1">
      <alignment horizontal="center"/>
      <protection/>
    </xf>
    <xf numFmtId="0" fontId="11" fillId="33" borderId="65" xfId="0" applyFont="1" applyFill="1" applyBorder="1" applyAlignment="1" applyProtection="1">
      <alignment horizontal="center"/>
      <protection/>
    </xf>
    <xf numFmtId="0" fontId="0" fillId="36" borderId="62" xfId="0" applyFill="1" applyBorder="1" applyAlignment="1">
      <alignment/>
    </xf>
    <xf numFmtId="0" fontId="0" fillId="36" borderId="66" xfId="0" applyFill="1" applyBorder="1" applyAlignment="1">
      <alignment/>
    </xf>
    <xf numFmtId="0" fontId="20" fillId="34" borderId="35" xfId="0" applyFont="1" applyFill="1" applyBorder="1" applyAlignment="1">
      <alignment horizontal="right"/>
    </xf>
    <xf numFmtId="0" fontId="4" fillId="0" borderId="45" xfId="0" applyFont="1" applyBorder="1" applyAlignment="1" applyProtection="1">
      <alignment horizontal="right"/>
      <protection locked="0"/>
    </xf>
    <xf numFmtId="164" fontId="9" fillId="34" borderId="25" xfId="46" applyNumberFormat="1" applyFont="1" applyFill="1" applyBorder="1" applyAlignment="1" applyProtection="1">
      <alignment horizontal="center" vertical="center"/>
      <protection hidden="1"/>
    </xf>
    <xf numFmtId="164" fontId="9" fillId="34" borderId="48" xfId="46" applyNumberFormat="1" applyFont="1" applyFill="1" applyBorder="1" applyAlignment="1" applyProtection="1">
      <alignment horizontal="center" vertical="center"/>
      <protection hidden="1"/>
    </xf>
    <xf numFmtId="164" fontId="9" fillId="34" borderId="49" xfId="46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/>
    </xf>
    <xf numFmtId="0" fontId="0" fillId="33" borderId="67" xfId="0" applyFill="1" applyBorder="1" applyAlignment="1">
      <alignment horizontal="center" vertical="center"/>
    </xf>
    <xf numFmtId="0" fontId="0" fillId="35" borderId="68" xfId="0" applyFill="1" applyBorder="1" applyAlignment="1">
      <alignment horizontal="center"/>
    </xf>
    <xf numFmtId="0" fontId="11" fillId="43" borderId="69" xfId="0" applyFont="1" applyFill="1" applyBorder="1" applyAlignment="1" applyProtection="1">
      <alignment horizontal="center"/>
      <protection/>
    </xf>
    <xf numFmtId="0" fontId="11" fillId="43" borderId="24" xfId="0" applyFont="1" applyFill="1" applyBorder="1" applyAlignment="1" applyProtection="1">
      <alignment horizontal="center"/>
      <protection/>
    </xf>
    <xf numFmtId="0" fontId="11" fillId="43" borderId="30" xfId="0" applyFont="1" applyFill="1" applyBorder="1" applyAlignment="1" applyProtection="1">
      <alignment horizontal="center"/>
      <protection/>
    </xf>
    <xf numFmtId="0" fontId="11" fillId="43" borderId="31" xfId="0" applyFont="1" applyFill="1" applyBorder="1" applyAlignment="1" applyProtection="1">
      <alignment horizontal="center"/>
      <protection/>
    </xf>
    <xf numFmtId="0" fontId="11" fillId="43" borderId="70" xfId="0" applyFont="1" applyFill="1" applyBorder="1" applyAlignment="1" applyProtection="1">
      <alignment horizontal="center"/>
      <protection/>
    </xf>
    <xf numFmtId="0" fontId="11" fillId="43" borderId="34" xfId="0" applyFont="1" applyFill="1" applyBorder="1" applyAlignment="1" applyProtection="1">
      <alignment horizontal="center"/>
      <protection/>
    </xf>
    <xf numFmtId="0" fontId="11" fillId="43" borderId="22" xfId="0" applyFont="1" applyFill="1" applyBorder="1" applyAlignment="1" applyProtection="1">
      <alignment horizontal="center"/>
      <protection/>
    </xf>
    <xf numFmtId="0" fontId="11" fillId="43" borderId="25" xfId="0" applyFont="1" applyFill="1" applyBorder="1" applyAlignment="1" applyProtection="1">
      <alignment horizontal="center"/>
      <protection/>
    </xf>
    <xf numFmtId="0" fontId="22" fillId="43" borderId="34" xfId="0" applyFont="1" applyFill="1" applyBorder="1" applyAlignment="1" applyProtection="1">
      <alignment horizontal="center"/>
      <protection/>
    </xf>
    <xf numFmtId="0" fontId="22" fillId="43" borderId="22" xfId="0" applyFont="1" applyFill="1" applyBorder="1" applyAlignment="1" applyProtection="1">
      <alignment horizontal="center"/>
      <protection/>
    </xf>
    <xf numFmtId="0" fontId="11" fillId="43" borderId="52" xfId="0" applyFont="1" applyFill="1" applyBorder="1" applyAlignment="1" applyProtection="1">
      <alignment horizontal="center"/>
      <protection/>
    </xf>
    <xf numFmtId="0" fontId="11" fillId="43" borderId="20" xfId="0" applyFont="1" applyFill="1" applyBorder="1" applyAlignment="1" applyProtection="1">
      <alignment horizontal="center"/>
      <protection/>
    </xf>
    <xf numFmtId="0" fontId="11" fillId="43" borderId="26" xfId="0" applyFont="1" applyFill="1" applyBorder="1" applyAlignment="1" applyProtection="1">
      <alignment horizontal="center"/>
      <protection/>
    </xf>
    <xf numFmtId="0" fontId="22" fillId="43" borderId="52" xfId="0" applyFont="1" applyFill="1" applyBorder="1" applyAlignment="1" applyProtection="1">
      <alignment horizontal="center"/>
      <protection/>
    </xf>
    <xf numFmtId="0" fontId="22" fillId="43" borderId="20" xfId="0" applyFont="1" applyFill="1" applyBorder="1" applyAlignment="1" applyProtection="1">
      <alignment horizontal="center"/>
      <protection/>
    </xf>
    <xf numFmtId="0" fontId="11" fillId="44" borderId="20" xfId="0" applyFont="1" applyFill="1" applyBorder="1" applyAlignment="1" applyProtection="1">
      <alignment horizontal="center"/>
      <protection/>
    </xf>
    <xf numFmtId="0" fontId="22" fillId="36" borderId="52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22" fillId="36" borderId="20" xfId="0" applyFont="1" applyFill="1" applyBorder="1" applyAlignment="1" applyProtection="1">
      <alignment horizontal="center"/>
      <protection/>
    </xf>
    <xf numFmtId="0" fontId="11" fillId="36" borderId="52" xfId="0" applyFont="1" applyFill="1" applyBorder="1" applyAlignment="1" applyProtection="1">
      <alignment/>
      <protection/>
    </xf>
    <xf numFmtId="0" fontId="11" fillId="36" borderId="20" xfId="0" applyFont="1" applyFill="1" applyBorder="1" applyAlignment="1" applyProtection="1">
      <alignment/>
      <protection/>
    </xf>
    <xf numFmtId="0" fontId="11" fillId="36" borderId="26" xfId="0" applyFont="1" applyFill="1" applyBorder="1" applyAlignment="1" applyProtection="1">
      <alignment/>
      <protection/>
    </xf>
    <xf numFmtId="0" fontId="0" fillId="36" borderId="52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0" fillId="36" borderId="71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8" xfId="0" applyFill="1" applyBorder="1" applyAlignment="1" applyProtection="1">
      <alignment/>
      <protection/>
    </xf>
    <xf numFmtId="0" fontId="22" fillId="36" borderId="71" xfId="0" applyFont="1" applyFill="1" applyBorder="1" applyAlignment="1" applyProtection="1">
      <alignment horizontal="center"/>
      <protection/>
    </xf>
    <xf numFmtId="0" fontId="22" fillId="36" borderId="21" xfId="0" applyFont="1" applyFill="1" applyBorder="1" applyAlignment="1" applyProtection="1">
      <alignment horizontal="center"/>
      <protection/>
    </xf>
    <xf numFmtId="0" fontId="67" fillId="43" borderId="25" xfId="0" applyFont="1" applyFill="1" applyBorder="1" applyAlignment="1" applyProtection="1">
      <alignment horizontal="center"/>
      <protection/>
    </xf>
    <xf numFmtId="0" fontId="67" fillId="43" borderId="26" xfId="0" applyFont="1" applyFill="1" applyBorder="1" applyAlignment="1" applyProtection="1">
      <alignment horizontal="center"/>
      <protection/>
    </xf>
    <xf numFmtId="0" fontId="22" fillId="36" borderId="72" xfId="0" applyFont="1" applyFill="1" applyBorder="1" applyAlignment="1" applyProtection="1">
      <alignment horizontal="center"/>
      <protection/>
    </xf>
    <xf numFmtId="0" fontId="67" fillId="36" borderId="26" xfId="0" applyFont="1" applyFill="1" applyBorder="1" applyAlignment="1" applyProtection="1">
      <alignment horizontal="center"/>
      <protection/>
    </xf>
    <xf numFmtId="0" fontId="67" fillId="36" borderId="28" xfId="0" applyFont="1" applyFill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right"/>
      <protection locked="0"/>
    </xf>
    <xf numFmtId="0" fontId="4" fillId="0" borderId="50" xfId="0" applyFont="1" applyBorder="1" applyAlignment="1" applyProtection="1">
      <alignment horizontal="left"/>
      <protection locked="0"/>
    </xf>
    <xf numFmtId="0" fontId="4" fillId="0" borderId="50" xfId="0" applyFont="1" applyBorder="1" applyAlignment="1" applyProtection="1">
      <alignment horizontal="right"/>
      <protection locked="0"/>
    </xf>
    <xf numFmtId="0" fontId="20" fillId="34" borderId="17" xfId="0" applyFont="1" applyFill="1" applyBorder="1" applyAlignment="1">
      <alignment horizontal="right"/>
    </xf>
    <xf numFmtId="0" fontId="20" fillId="34" borderId="17" xfId="0" applyFont="1" applyFill="1" applyBorder="1" applyAlignment="1">
      <alignment horizontal="left"/>
    </xf>
    <xf numFmtId="0" fontId="4" fillId="0" borderId="74" xfId="0" applyFont="1" applyBorder="1" applyAlignment="1" applyProtection="1">
      <alignment horizontal="right"/>
      <protection locked="0"/>
    </xf>
    <xf numFmtId="0" fontId="4" fillId="0" borderId="55" xfId="0" applyFont="1" applyBorder="1" applyAlignment="1" applyProtection="1">
      <alignment horizontal="left"/>
      <protection locked="0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59" xfId="0" applyFont="1" applyFill="1" applyBorder="1" applyAlignment="1">
      <alignment/>
    </xf>
    <xf numFmtId="0" fontId="4" fillId="0" borderId="75" xfId="0" applyFont="1" applyBorder="1" applyAlignment="1" applyProtection="1">
      <alignment horizontal="left"/>
      <protection locked="0"/>
    </xf>
    <xf numFmtId="0" fontId="4" fillId="0" borderId="75" xfId="0" applyFont="1" applyBorder="1" applyAlignment="1" applyProtection="1">
      <alignment horizontal="right"/>
      <protection locked="0"/>
    </xf>
    <xf numFmtId="0" fontId="9" fillId="0" borderId="76" xfId="46" applyFont="1" applyFill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left"/>
      <protection locked="0"/>
    </xf>
    <xf numFmtId="0" fontId="4" fillId="0" borderId="78" xfId="0" applyFont="1" applyBorder="1" applyAlignment="1" applyProtection="1">
      <alignment horizontal="left"/>
      <protection locked="0"/>
    </xf>
    <xf numFmtId="0" fontId="4" fillId="45" borderId="79" xfId="0" applyFont="1" applyFill="1" applyBorder="1" applyAlignment="1" applyProtection="1">
      <alignment horizontal="center" vertical="center"/>
      <protection locked="0"/>
    </xf>
    <xf numFmtId="0" fontId="4" fillId="45" borderId="80" xfId="0" applyFont="1" applyFill="1" applyBorder="1" applyAlignment="1" applyProtection="1">
      <alignment horizontal="center" vertical="center"/>
      <protection locked="0"/>
    </xf>
    <xf numFmtId="0" fontId="4" fillId="45" borderId="81" xfId="0" applyFont="1" applyFill="1" applyBorder="1" applyAlignment="1" applyProtection="1">
      <alignment horizontal="center" vertical="center"/>
      <protection locked="0"/>
    </xf>
    <xf numFmtId="0" fontId="4" fillId="45" borderId="82" xfId="0" applyFont="1" applyFill="1" applyBorder="1" applyAlignment="1" applyProtection="1">
      <alignment horizontal="center" vertical="center"/>
      <protection locked="0"/>
    </xf>
    <xf numFmtId="0" fontId="4" fillId="46" borderId="79" xfId="0" applyFont="1" applyFill="1" applyBorder="1" applyAlignment="1" applyProtection="1">
      <alignment horizontal="center" vertical="center"/>
      <protection locked="0"/>
    </xf>
    <xf numFmtId="0" fontId="4" fillId="46" borderId="80" xfId="0" applyFont="1" applyFill="1" applyBorder="1" applyAlignment="1" applyProtection="1">
      <alignment horizontal="center" vertical="center"/>
      <protection locked="0"/>
    </xf>
    <xf numFmtId="0" fontId="4" fillId="46" borderId="81" xfId="0" applyFont="1" applyFill="1" applyBorder="1" applyAlignment="1" applyProtection="1">
      <alignment horizontal="center" vertical="center"/>
      <protection locked="0"/>
    </xf>
    <xf numFmtId="0" fontId="4" fillId="46" borderId="82" xfId="0" applyFont="1" applyFill="1" applyBorder="1" applyAlignment="1" applyProtection="1">
      <alignment horizontal="center" vertical="center"/>
      <protection locked="0"/>
    </xf>
    <xf numFmtId="164" fontId="13" fillId="0" borderId="18" xfId="0" applyNumberFormat="1" applyFont="1" applyFill="1" applyBorder="1" applyAlignment="1" applyProtection="1" quotePrefix="1">
      <alignment horizontal="center" vertical="center"/>
      <protection/>
    </xf>
    <xf numFmtId="164" fontId="13" fillId="0" borderId="83" xfId="0" applyNumberFormat="1" applyFont="1" applyFill="1" applyBorder="1" applyAlignment="1" applyProtection="1" quotePrefix="1">
      <alignment horizontal="center" vertical="center"/>
      <protection/>
    </xf>
    <xf numFmtId="0" fontId="10" fillId="4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84" xfId="0" applyFont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15" fillId="0" borderId="86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164" fontId="13" fillId="0" borderId="87" xfId="0" applyNumberFormat="1" applyFont="1" applyFill="1" applyBorder="1" applyAlignment="1" applyProtection="1" quotePrefix="1">
      <alignment horizontal="center" vertical="center"/>
      <protection/>
    </xf>
    <xf numFmtId="164" fontId="13" fillId="0" borderId="88" xfId="0" applyNumberFormat="1" applyFont="1" applyFill="1" applyBorder="1" applyAlignment="1" applyProtection="1" quotePrefix="1">
      <alignment horizontal="center" vertical="center"/>
      <protection/>
    </xf>
    <xf numFmtId="164" fontId="24" fillId="0" borderId="89" xfId="0" applyNumberFormat="1" applyFont="1" applyFill="1" applyBorder="1" applyAlignment="1" applyProtection="1" quotePrefix="1">
      <alignment horizontal="center" vertical="center"/>
      <protection/>
    </xf>
    <xf numFmtId="164" fontId="24" fillId="0" borderId="90" xfId="0" applyNumberFormat="1" applyFont="1" applyFill="1" applyBorder="1" applyAlignment="1" applyProtection="1" quotePrefix="1">
      <alignment horizontal="center" vertical="center"/>
      <protection/>
    </xf>
    <xf numFmtId="0" fontId="68" fillId="0" borderId="91" xfId="0" applyFont="1" applyFill="1" applyBorder="1" applyAlignment="1" applyProtection="1" quotePrefix="1">
      <alignment horizontal="center" vertical="center"/>
      <protection/>
    </xf>
    <xf numFmtId="0" fontId="68" fillId="0" borderId="92" xfId="0" applyFont="1" applyFill="1" applyBorder="1" applyAlignment="1" applyProtection="1" quotePrefix="1">
      <alignment horizontal="center" vertical="center"/>
      <protection/>
    </xf>
    <xf numFmtId="0" fontId="15" fillId="0" borderId="9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4" fontId="13" fillId="0" borderId="94" xfId="0" applyNumberFormat="1" applyFont="1" applyFill="1" applyBorder="1" applyAlignment="1" applyProtection="1" quotePrefix="1">
      <alignment horizontal="center" vertical="center"/>
      <protection/>
    </xf>
    <xf numFmtId="164" fontId="13" fillId="0" borderId="46" xfId="0" applyNumberFormat="1" applyFont="1" applyFill="1" applyBorder="1" applyAlignment="1" applyProtection="1" quotePrefix="1">
      <alignment horizontal="center" vertical="center"/>
      <protection/>
    </xf>
    <xf numFmtId="164" fontId="24" fillId="0" borderId="68" xfId="0" applyNumberFormat="1" applyFont="1" applyFill="1" applyBorder="1" applyAlignment="1" applyProtection="1" quotePrefix="1">
      <alignment horizontal="center" vertical="center"/>
      <protection/>
    </xf>
    <xf numFmtId="0" fontId="68" fillId="0" borderId="40" xfId="0" applyFont="1" applyFill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95" xfId="0" applyBorder="1" applyAlignment="1">
      <alignment horizontal="center" vertical="center" textRotation="90" wrapText="1"/>
    </xf>
    <xf numFmtId="0" fontId="0" fillId="35" borderId="7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96" xfId="0" applyFill="1" applyBorder="1" applyAlignment="1">
      <alignment horizontal="center"/>
    </xf>
    <xf numFmtId="0" fontId="10" fillId="47" borderId="13" xfId="0" applyFont="1" applyFill="1" applyBorder="1" applyAlignment="1">
      <alignment horizontal="center" vertical="center"/>
    </xf>
    <xf numFmtId="0" fontId="10" fillId="47" borderId="14" xfId="0" applyFont="1" applyFill="1" applyBorder="1" applyAlignment="1">
      <alignment horizontal="center" vertical="center"/>
    </xf>
    <xf numFmtId="0" fontId="10" fillId="47" borderId="15" xfId="0" applyFont="1" applyFill="1" applyBorder="1" applyAlignment="1">
      <alignment horizontal="center" vertical="center"/>
    </xf>
    <xf numFmtId="0" fontId="10" fillId="47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95" xfId="0" applyBorder="1" applyAlignment="1">
      <alignment horizontal="center" vertical="center" textRotation="90"/>
    </xf>
    <xf numFmtId="0" fontId="14" fillId="0" borderId="34" xfId="0" applyFont="1" applyFill="1" applyBorder="1" applyAlignment="1" applyProtection="1" quotePrefix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14" fillId="0" borderId="22" xfId="0" applyFont="1" applyFill="1" applyBorder="1" applyAlignment="1" applyProtection="1" quotePrefix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4" fillId="48" borderId="22" xfId="0" applyFont="1" applyFill="1" applyBorder="1" applyAlignment="1" applyProtection="1" quotePrefix="1">
      <alignment horizontal="center" vertical="center"/>
      <protection/>
    </xf>
    <xf numFmtId="0" fontId="0" fillId="48" borderId="20" xfId="0" applyFill="1" applyBorder="1" applyAlignment="1">
      <alignment horizontal="center" vertical="center"/>
    </xf>
    <xf numFmtId="0" fontId="14" fillId="0" borderId="33" xfId="0" applyFont="1" applyFill="1" applyBorder="1" applyAlignment="1" applyProtection="1" quotePrefix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14" fillId="0" borderId="52" xfId="0" applyFont="1" applyFill="1" applyBorder="1" applyAlignment="1" applyProtection="1" quotePrefix="1">
      <alignment horizontal="center" vertical="center"/>
      <protection/>
    </xf>
    <xf numFmtId="0" fontId="14" fillId="0" borderId="20" xfId="0" applyFont="1" applyFill="1" applyBorder="1" applyAlignment="1" applyProtection="1" quotePrefix="1">
      <alignment horizontal="center" vertical="center"/>
      <protection/>
    </xf>
    <xf numFmtId="0" fontId="14" fillId="48" borderId="20" xfId="0" applyFont="1" applyFill="1" applyBorder="1" applyAlignment="1" applyProtection="1" quotePrefix="1">
      <alignment horizontal="center" vertical="center"/>
      <protection/>
    </xf>
    <xf numFmtId="0" fontId="14" fillId="48" borderId="53" xfId="0" applyFont="1" applyFill="1" applyBorder="1" applyAlignment="1" applyProtection="1" quotePrefix="1">
      <alignment horizontal="center" vertical="center"/>
      <protection/>
    </xf>
    <xf numFmtId="0" fontId="0" fillId="48" borderId="53" xfId="0" applyFill="1" applyBorder="1" applyAlignment="1">
      <alignment horizontal="center" vertical="center"/>
    </xf>
    <xf numFmtId="0" fontId="14" fillId="48" borderId="52" xfId="0" applyFont="1" applyFill="1" applyBorder="1" applyAlignment="1" applyProtection="1" quotePrefix="1">
      <alignment horizontal="center" vertical="center"/>
      <protection/>
    </xf>
    <xf numFmtId="0" fontId="0" fillId="48" borderId="52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8" borderId="21" xfId="0" applyFill="1" applyBorder="1" applyAlignment="1">
      <alignment horizontal="center" vertical="center"/>
    </xf>
    <xf numFmtId="0" fontId="0" fillId="48" borderId="61" xfId="0" applyFill="1" applyBorder="1" applyAlignment="1">
      <alignment horizontal="center" vertical="center"/>
    </xf>
    <xf numFmtId="0" fontId="19" fillId="49" borderId="97" xfId="46" applyFont="1" applyFill="1" applyBorder="1" applyAlignment="1" applyProtection="1">
      <alignment horizontal="center" vertical="center"/>
      <protection hidden="1"/>
    </xf>
    <xf numFmtId="0" fontId="19" fillId="49" borderId="98" xfId="46" applyFont="1" applyFill="1" applyBorder="1" applyAlignment="1" applyProtection="1">
      <alignment horizontal="center" vertical="center"/>
      <protection hidden="1"/>
    </xf>
    <xf numFmtId="0" fontId="19" fillId="49" borderId="99" xfId="46" applyFont="1" applyFill="1" applyBorder="1" applyAlignment="1" applyProtection="1">
      <alignment horizontal="center" vertical="center"/>
      <protection hidden="1"/>
    </xf>
    <xf numFmtId="164" fontId="25" fillId="33" borderId="100" xfId="0" applyNumberFormat="1" applyFont="1" applyFill="1" applyBorder="1" applyAlignment="1">
      <alignment horizontal="center" vertical="center"/>
    </xf>
    <xf numFmtId="164" fontId="25" fillId="33" borderId="101" xfId="0" applyNumberFormat="1" applyFont="1" applyFill="1" applyBorder="1" applyAlignment="1">
      <alignment horizontal="center" vertical="center"/>
    </xf>
    <xf numFmtId="0" fontId="15" fillId="33" borderId="100" xfId="0" applyFont="1" applyFill="1" applyBorder="1" applyAlignment="1">
      <alignment horizontal="center" vertical="center"/>
    </xf>
    <xf numFmtId="0" fontId="15" fillId="33" borderId="95" xfId="0" applyFont="1" applyFill="1" applyBorder="1" applyAlignment="1">
      <alignment horizontal="center" vertical="center"/>
    </xf>
    <xf numFmtId="0" fontId="14" fillId="0" borderId="53" xfId="0" applyFont="1" applyFill="1" applyBorder="1" applyAlignment="1" applyProtection="1" quotePrefix="1">
      <alignment horizontal="center" vertical="center"/>
      <protection/>
    </xf>
    <xf numFmtId="0" fontId="15" fillId="33" borderId="101" xfId="0" applyFont="1" applyFill="1" applyBorder="1" applyAlignment="1">
      <alignment horizontal="center" vertical="center"/>
    </xf>
    <xf numFmtId="2" fontId="12" fillId="33" borderId="100" xfId="0" applyNumberFormat="1" applyFont="1" applyFill="1" applyBorder="1" applyAlignment="1">
      <alignment horizontal="center" vertical="center"/>
    </xf>
    <xf numFmtId="2" fontId="12" fillId="33" borderId="101" xfId="0" applyNumberFormat="1" applyFont="1" applyFill="1" applyBorder="1" applyAlignment="1">
      <alignment horizontal="center" vertical="center"/>
    </xf>
    <xf numFmtId="2" fontId="12" fillId="33" borderId="95" xfId="0" applyNumberFormat="1" applyFont="1" applyFill="1" applyBorder="1" applyAlignment="1">
      <alignment horizontal="center" vertical="center"/>
    </xf>
    <xf numFmtId="164" fontId="25" fillId="33" borderId="95" xfId="0" applyNumberFormat="1" applyFont="1" applyFill="1" applyBorder="1" applyAlignment="1">
      <alignment horizontal="center" vertical="center"/>
    </xf>
    <xf numFmtId="0" fontId="26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26" fillId="0" borderId="86" xfId="0" applyFont="1" applyBorder="1" applyAlignment="1">
      <alignment horizontal="left" vertical="center" wrapText="1"/>
    </xf>
    <xf numFmtId="0" fontId="26" fillId="0" borderId="85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6" fillId="45" borderId="10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43" borderId="67" xfId="0" applyFont="1" applyFill="1" applyBorder="1" applyAlignment="1" applyProtection="1">
      <alignment horizontal="center"/>
      <protection/>
    </xf>
    <xf numFmtId="0" fontId="21" fillId="13" borderId="23" xfId="0" applyFont="1" applyFill="1" applyBorder="1" applyAlignment="1">
      <alignment horizontal="center"/>
    </xf>
    <xf numFmtId="0" fontId="21" fillId="1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4" xfId="0" applyBorder="1" applyAlignment="1">
      <alignment horizontal="center"/>
    </xf>
    <xf numFmtId="0" fontId="21" fillId="38" borderId="69" xfId="0" applyFont="1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11" fillId="33" borderId="12" xfId="0" applyFont="1" applyFill="1" applyBorder="1" applyAlignment="1">
      <alignment horizontal="center" textRotation="90" wrapText="1"/>
    </xf>
    <xf numFmtId="0" fontId="0" fillId="0" borderId="95" xfId="0" applyBorder="1" applyAlignment="1">
      <alignment horizontal="center" textRotation="90" wrapText="1"/>
    </xf>
    <xf numFmtId="0" fontId="22" fillId="33" borderId="12" xfId="0" applyFont="1" applyFill="1" applyBorder="1" applyAlignment="1">
      <alignment horizontal="center" textRotation="90" wrapText="1"/>
    </xf>
    <xf numFmtId="0" fontId="14" fillId="0" borderId="95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2" fillId="36" borderId="52" xfId="0" applyFont="1" applyFill="1" applyBorder="1" applyAlignment="1">
      <alignment horizontal="center"/>
    </xf>
    <xf numFmtId="0" fontId="22" fillId="36" borderId="20" xfId="0" applyFont="1" applyFill="1" applyBorder="1" applyAlignment="1">
      <alignment horizontal="center"/>
    </xf>
    <xf numFmtId="0" fontId="22" fillId="36" borderId="54" xfId="0" applyFont="1" applyFill="1" applyBorder="1" applyAlignment="1">
      <alignment horizontal="center"/>
    </xf>
    <xf numFmtId="0" fontId="11" fillId="36" borderId="52" xfId="0" applyFont="1" applyFill="1" applyBorder="1" applyAlignment="1" applyProtection="1">
      <alignment/>
      <protection locked="0"/>
    </xf>
    <xf numFmtId="0" fontId="11" fillId="36" borderId="20" xfId="0" applyFont="1" applyFill="1" applyBorder="1" applyAlignment="1" applyProtection="1">
      <alignment/>
      <protection locked="0"/>
    </xf>
    <xf numFmtId="0" fontId="11" fillId="36" borderId="26" xfId="0" applyFont="1" applyFill="1" applyBorder="1" applyAlignment="1" applyProtection="1">
      <alignment/>
      <protection locked="0"/>
    </xf>
    <xf numFmtId="0" fontId="22" fillId="36" borderId="55" xfId="0" applyFont="1" applyFill="1" applyBorder="1" applyAlignment="1">
      <alignment horizontal="center"/>
    </xf>
    <xf numFmtId="0" fontId="17" fillId="36" borderId="55" xfId="0" applyFont="1" applyFill="1" applyBorder="1" applyAlignment="1">
      <alignment horizontal="center"/>
    </xf>
    <xf numFmtId="2" fontId="17" fillId="36" borderId="55" xfId="0" applyNumberFormat="1" applyFont="1" applyFill="1" applyBorder="1" applyAlignment="1">
      <alignment horizontal="center"/>
    </xf>
    <xf numFmtId="0" fontId="18" fillId="36" borderId="55" xfId="46" applyFont="1" applyFill="1" applyBorder="1" applyAlignment="1" applyProtection="1">
      <alignment horizontal="center" vertical="center"/>
      <protection hidden="1"/>
    </xf>
    <xf numFmtId="0" fontId="0" fillId="36" borderId="52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/>
      <protection locked="0"/>
    </xf>
    <xf numFmtId="0" fontId="0" fillId="36" borderId="71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22" fillId="36" borderId="71" xfId="0" applyFont="1" applyFill="1" applyBorder="1" applyAlignment="1">
      <alignment horizontal="center"/>
    </xf>
    <xf numFmtId="0" fontId="22" fillId="36" borderId="21" xfId="0" applyFont="1" applyFill="1" applyBorder="1" applyAlignment="1">
      <alignment horizontal="center"/>
    </xf>
    <xf numFmtId="0" fontId="22" fillId="36" borderId="106" xfId="0" applyFont="1" applyFill="1" applyBorder="1" applyAlignment="1">
      <alignment horizontal="center"/>
    </xf>
    <xf numFmtId="0" fontId="22" fillId="36" borderId="75" xfId="0" applyFont="1" applyFill="1" applyBorder="1" applyAlignment="1">
      <alignment horizontal="center"/>
    </xf>
    <xf numFmtId="0" fontId="17" fillId="36" borderId="75" xfId="0" applyFont="1" applyFill="1" applyBorder="1" applyAlignment="1">
      <alignment horizontal="center"/>
    </xf>
    <xf numFmtId="2" fontId="17" fillId="36" borderId="75" xfId="0" applyNumberFormat="1" applyFont="1" applyFill="1" applyBorder="1" applyAlignment="1">
      <alignment horizontal="center"/>
    </xf>
    <xf numFmtId="0" fontId="18" fillId="36" borderId="75" xfId="46" applyFont="1" applyFill="1" applyBorder="1" applyAlignment="1" applyProtection="1">
      <alignment horizontal="center" vertical="center"/>
      <protection hidden="1"/>
    </xf>
    <xf numFmtId="0" fontId="11" fillId="36" borderId="19" xfId="0" applyFont="1" applyFill="1" applyBorder="1" applyAlignment="1" applyProtection="1">
      <alignment horizontal="center"/>
      <protection locked="0"/>
    </xf>
    <xf numFmtId="0" fontId="11" fillId="36" borderId="53" xfId="0" applyFont="1" applyFill="1" applyBorder="1" applyAlignment="1" applyProtection="1">
      <alignment horizontal="center"/>
      <protection locked="0"/>
    </xf>
    <xf numFmtId="0" fontId="11" fillId="36" borderId="107" xfId="0" applyFont="1" applyFill="1" applyBorder="1" applyAlignment="1" applyProtection="1">
      <alignment horizontal="center"/>
      <protection locked="0"/>
    </xf>
    <xf numFmtId="0" fontId="11" fillId="36" borderId="61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52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/>
      <protection/>
    </xf>
    <xf numFmtId="0" fontId="11" fillId="44" borderId="52" xfId="0" applyFont="1" applyFill="1" applyBorder="1" applyAlignment="1" applyProtection="1">
      <alignment horizontal="center"/>
      <protection/>
    </xf>
    <xf numFmtId="0" fontId="11" fillId="44" borderId="53" xfId="0" applyFont="1" applyFill="1" applyBorder="1" applyAlignment="1" applyProtection="1">
      <alignment horizontal="center"/>
      <protection/>
    </xf>
    <xf numFmtId="0" fontId="11" fillId="36" borderId="53" xfId="0" applyFont="1" applyFill="1" applyBorder="1" applyAlignment="1" applyProtection="1">
      <alignment/>
      <protection locked="0"/>
    </xf>
    <xf numFmtId="0" fontId="11" fillId="44" borderId="26" xfId="0" applyFont="1" applyFill="1" applyBorder="1" applyAlignment="1" applyProtection="1">
      <alignment horizontal="center"/>
      <protection/>
    </xf>
    <xf numFmtId="0" fontId="49" fillId="47" borderId="17" xfId="46" applyFont="1" applyFill="1" applyBorder="1" applyAlignment="1" applyProtection="1">
      <alignment horizontal="center" vertical="center"/>
      <protection hidden="1"/>
    </xf>
    <xf numFmtId="0" fontId="49" fillId="47" borderId="55" xfId="46" applyFont="1" applyFill="1" applyBorder="1" applyAlignment="1" applyProtection="1">
      <alignment horizontal="center" vertical="center"/>
      <protection hidden="1"/>
    </xf>
    <xf numFmtId="165" fontId="17" fillId="33" borderId="17" xfId="0" applyNumberFormat="1" applyFont="1" applyFill="1" applyBorder="1" applyAlignment="1">
      <alignment horizontal="center"/>
    </xf>
    <xf numFmtId="165" fontId="17" fillId="33" borderId="55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pie - Pavel Klein Tabul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1">
    <dxf/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/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/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00B05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257175</xdr:rowOff>
    </xdr:from>
    <xdr:to>
      <xdr:col>6</xdr:col>
      <xdr:colOff>0</xdr:colOff>
      <xdr:row>1</xdr:row>
      <xdr:rowOff>1019175</xdr:rowOff>
    </xdr:to>
    <xdr:sp>
      <xdr:nvSpPr>
        <xdr:cNvPr id="1" name="WordArt 2"/>
        <xdr:cNvSpPr>
          <a:spLocks/>
        </xdr:cNvSpPr>
      </xdr:nvSpPr>
      <xdr:spPr>
        <a:xfrm>
          <a:off x="714375" y="419100"/>
          <a:ext cx="77533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TURNAJ</a:t>
          </a:r>
          <a:r>
            <a:rPr lang="en-US" cap="none" sz="3600" b="0" i="1" u="none" baseline="0">
              <a:solidFill>
                <a:srgbClr val="FFFF00"/>
              </a:solidFill>
            </a:rPr>
            <a:t> </a:t>
          </a:r>
          <a:r>
            <a:rPr lang="en-US" cap="none" sz="3600" b="0" i="1" u="none" baseline="0">
              <a:solidFill>
                <a:srgbClr val="0066CC"/>
              </a:solidFill>
            </a:rPr>
            <a:t>DVOJIC</a:t>
          </a:r>
          <a:r>
            <a:rPr lang="en-US" cap="none" sz="3600" b="0" i="1" u="none" baseline="0">
              <a:solidFill>
                <a:srgbClr val="FFFF00"/>
              </a:solidFill>
            </a:rPr>
            <a:t> "</a:t>
          </a:r>
          <a:r>
            <a:rPr lang="en-US" cap="none" sz="3600" b="0" i="1" u="none" baseline="0">
              <a:solidFill>
                <a:srgbClr val="FF0000"/>
              </a:solidFill>
            </a:rPr>
            <a:t>JADRAN</a:t>
          </a:r>
          <a:r>
            <a:rPr lang="en-US" cap="none" sz="3600" b="0" i="1" u="none" baseline="0">
              <a:solidFill>
                <a:srgbClr val="FFFF00"/>
              </a:solidFill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257175</xdr:rowOff>
    </xdr:from>
    <xdr:to>
      <xdr:col>18</xdr:col>
      <xdr:colOff>428625</xdr:colOff>
      <xdr:row>1</xdr:row>
      <xdr:rowOff>1019175</xdr:rowOff>
    </xdr:to>
    <xdr:sp>
      <xdr:nvSpPr>
        <xdr:cNvPr id="1" name="WordArt 2"/>
        <xdr:cNvSpPr>
          <a:spLocks/>
        </xdr:cNvSpPr>
      </xdr:nvSpPr>
      <xdr:spPr>
        <a:xfrm>
          <a:off x="714375" y="419100"/>
          <a:ext cx="10715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TURNAJ</a:t>
          </a:r>
          <a:r>
            <a:rPr lang="en-US" cap="none" sz="3600" b="0" i="1" u="none" baseline="0">
              <a:solidFill>
                <a:srgbClr val="FFFF00"/>
              </a:solidFill>
            </a:rPr>
            <a:t> </a:t>
          </a:r>
          <a:r>
            <a:rPr lang="en-US" cap="none" sz="3600" b="0" i="1" u="none" baseline="0">
              <a:solidFill>
                <a:srgbClr val="0066CC"/>
              </a:solidFill>
            </a:rPr>
            <a:t>DVOJIC</a:t>
          </a:r>
          <a:r>
            <a:rPr lang="en-US" cap="none" sz="3600" b="0" i="1" u="none" baseline="0">
              <a:solidFill>
                <a:srgbClr val="FFFF00"/>
              </a:solidFill>
            </a:rPr>
            <a:t> "</a:t>
          </a:r>
          <a:r>
            <a:rPr lang="en-US" cap="none" sz="3600" b="0" i="1" u="none" baseline="0">
              <a:solidFill>
                <a:srgbClr val="FF0000"/>
              </a:solidFill>
            </a:rPr>
            <a:t>JADRAN</a:t>
          </a:r>
          <a:r>
            <a:rPr lang="en-US" cap="none" sz="3600" b="0" i="1" u="none" baseline="0">
              <a:solidFill>
                <a:srgbClr val="FFFF00"/>
              </a:solidFill>
            </a:rPr>
            <a:t>" </a:t>
          </a:r>
          <a:r>
            <a:rPr lang="en-US" cap="none" sz="3600" b="0" i="1" u="none" baseline="0">
              <a:solidFill>
                <a:srgbClr val="0066CC"/>
              </a:solidFill>
            </a:rPr>
            <a:t>3HD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28575</xdr:rowOff>
    </xdr:from>
    <xdr:to>
      <xdr:col>17</xdr:col>
      <xdr:colOff>733425</xdr:colOff>
      <xdr:row>0</xdr:row>
      <xdr:rowOff>762000</xdr:rowOff>
    </xdr:to>
    <xdr:sp>
      <xdr:nvSpPr>
        <xdr:cNvPr id="1" name="WordArt 6"/>
        <xdr:cNvSpPr>
          <a:spLocks/>
        </xdr:cNvSpPr>
      </xdr:nvSpPr>
      <xdr:spPr>
        <a:xfrm>
          <a:off x="809625" y="28575"/>
          <a:ext cx="113061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100584" rIns="82296" bIns="0"/>
        <a:p>
          <a:pPr algn="ctr">
            <a:defRPr/>
          </a:pPr>
          <a:r>
            <a:rPr lang="en-US" cap="none" sz="3600" b="0" i="1" u="none" baseline="0">
              <a:solidFill>
                <a:srgbClr val="0066CC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66CC"/>
              </a:solidFill>
            </a:rPr>
            <a:t>JADRAN - </a:t>
          </a:r>
          <a:r>
            <a:rPr lang="en-US" cap="none" sz="2800" b="0" i="1" u="none" baseline="0">
              <a:solidFill>
                <a:srgbClr val="FF0000"/>
              </a:solidFill>
            </a:rPr>
            <a:t>8 družstev - 3 HD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zoomScalePageLayoutView="0" workbookViewId="0" topLeftCell="A3">
      <selection activeCell="E13" sqref="E13:E14"/>
    </sheetView>
  </sheetViews>
  <sheetFormatPr defaultColWidth="9.00390625" defaultRowHeight="12.75"/>
  <cols>
    <col min="1" max="1" width="40.375" style="0" customWidth="1"/>
    <col min="2" max="2" width="11.25390625" style="0" customWidth="1"/>
    <col min="3" max="3" width="9.75390625" style="0" customWidth="1"/>
    <col min="4" max="4" width="10.25390625" style="0" customWidth="1"/>
    <col min="5" max="5" width="21.625" style="0" customWidth="1"/>
    <col min="6" max="6" width="17.875" style="0" customWidth="1"/>
  </cols>
  <sheetData>
    <row r="2" ht="87" customHeight="1" thickBot="1"/>
    <row r="3" spans="1:6" ht="24" customHeight="1" thickTop="1">
      <c r="A3" s="197" t="s">
        <v>72</v>
      </c>
      <c r="B3" s="198"/>
      <c r="C3" s="198"/>
      <c r="D3" s="198"/>
      <c r="E3" s="198"/>
      <c r="F3" s="199"/>
    </row>
    <row r="4" spans="1:6" ht="33.75" customHeight="1" thickBot="1">
      <c r="A4" s="200"/>
      <c r="B4" s="201"/>
      <c r="C4" s="201"/>
      <c r="D4" s="201"/>
      <c r="E4" s="201"/>
      <c r="F4" s="202"/>
    </row>
    <row r="5" spans="1:6" ht="15.75" thickBot="1" thickTop="1">
      <c r="A5" s="62" t="s">
        <v>15</v>
      </c>
      <c r="B5" s="63" t="s">
        <v>54</v>
      </c>
      <c r="C5" s="60" t="s">
        <v>55</v>
      </c>
      <c r="D5" s="64" t="s">
        <v>56</v>
      </c>
      <c r="E5" s="133" t="s">
        <v>57</v>
      </c>
      <c r="F5" s="67" t="s">
        <v>58</v>
      </c>
    </row>
    <row r="6" spans="1:6" ht="14.25" thickBot="1" thickTop="1">
      <c r="A6" s="58"/>
      <c r="B6" s="65"/>
      <c r="C6" s="59"/>
      <c r="D6" s="66"/>
      <c r="E6" s="134"/>
      <c r="F6" s="68"/>
    </row>
    <row r="7" spans="1:6" ht="22.5" customHeight="1" thickTop="1">
      <c r="A7" s="203" t="s">
        <v>84</v>
      </c>
      <c r="B7" s="207">
        <v>17.5</v>
      </c>
      <c r="C7" s="195">
        <v>16.5</v>
      </c>
      <c r="D7" s="195">
        <v>16</v>
      </c>
      <c r="E7" s="209">
        <v>50</v>
      </c>
      <c r="F7" s="211">
        <v>3</v>
      </c>
    </row>
    <row r="8" spans="1:6" ht="22.5" customHeight="1">
      <c r="A8" s="204"/>
      <c r="B8" s="208"/>
      <c r="C8" s="196"/>
      <c r="D8" s="196"/>
      <c r="E8" s="210"/>
      <c r="F8" s="212"/>
    </row>
    <row r="9" spans="1:6" ht="22.5" customHeight="1">
      <c r="A9" s="205" t="s">
        <v>85</v>
      </c>
      <c r="B9" s="207">
        <v>20</v>
      </c>
      <c r="C9" s="195">
        <v>11</v>
      </c>
      <c r="D9" s="195">
        <v>17</v>
      </c>
      <c r="E9" s="209">
        <v>48</v>
      </c>
      <c r="F9" s="211">
        <v>4</v>
      </c>
    </row>
    <row r="10" spans="1:6" ht="22.5" customHeight="1">
      <c r="A10" s="206"/>
      <c r="B10" s="208"/>
      <c r="C10" s="196"/>
      <c r="D10" s="196"/>
      <c r="E10" s="210"/>
      <c r="F10" s="212"/>
    </row>
    <row r="11" spans="1:6" ht="22.5" customHeight="1">
      <c r="A11" s="205" t="s">
        <v>86</v>
      </c>
      <c r="B11" s="207">
        <v>15</v>
      </c>
      <c r="C11" s="195">
        <v>13.5</v>
      </c>
      <c r="D11" s="195">
        <v>19</v>
      </c>
      <c r="E11" s="209">
        <v>47.5</v>
      </c>
      <c r="F11" s="211">
        <v>5</v>
      </c>
    </row>
    <row r="12" spans="1:6" ht="22.5" customHeight="1">
      <c r="A12" s="206"/>
      <c r="B12" s="208"/>
      <c r="C12" s="196"/>
      <c r="D12" s="196"/>
      <c r="E12" s="210"/>
      <c r="F12" s="212"/>
    </row>
    <row r="13" spans="1:6" ht="22.5" customHeight="1">
      <c r="A13" s="205" t="s">
        <v>87</v>
      </c>
      <c r="B13" s="207">
        <v>12.5</v>
      </c>
      <c r="C13" s="195">
        <v>21</v>
      </c>
      <c r="D13" s="195">
        <v>22</v>
      </c>
      <c r="E13" s="209">
        <v>55.5</v>
      </c>
      <c r="F13" s="211">
        <v>2</v>
      </c>
    </row>
    <row r="14" spans="1:6" ht="22.5" customHeight="1">
      <c r="A14" s="206"/>
      <c r="B14" s="208"/>
      <c r="C14" s="196"/>
      <c r="D14" s="196"/>
      <c r="E14" s="210"/>
      <c r="F14" s="212"/>
    </row>
    <row r="15" spans="1:6" ht="22.5" customHeight="1">
      <c r="A15" s="205" t="s">
        <v>88</v>
      </c>
      <c r="B15" s="207">
        <v>2</v>
      </c>
      <c r="C15" s="195">
        <v>11.5</v>
      </c>
      <c r="D15" s="195">
        <v>0</v>
      </c>
      <c r="E15" s="209">
        <v>13.5</v>
      </c>
      <c r="F15" s="211">
        <v>8</v>
      </c>
    </row>
    <row r="16" spans="1:6" ht="22.5" customHeight="1">
      <c r="A16" s="206"/>
      <c r="B16" s="208"/>
      <c r="C16" s="196"/>
      <c r="D16" s="196"/>
      <c r="E16" s="210"/>
      <c r="F16" s="212"/>
    </row>
    <row r="17" spans="1:6" ht="22.5" customHeight="1">
      <c r="A17" s="205" t="s">
        <v>89</v>
      </c>
      <c r="B17" s="207">
        <v>13</v>
      </c>
      <c r="C17" s="195">
        <v>5.5</v>
      </c>
      <c r="D17" s="195">
        <v>12</v>
      </c>
      <c r="E17" s="209">
        <v>30.5</v>
      </c>
      <c r="F17" s="211">
        <v>6</v>
      </c>
    </row>
    <row r="18" spans="1:6" ht="22.5" customHeight="1">
      <c r="A18" s="206"/>
      <c r="B18" s="208"/>
      <c r="C18" s="196"/>
      <c r="D18" s="196"/>
      <c r="E18" s="210"/>
      <c r="F18" s="212"/>
    </row>
    <row r="19" spans="1:6" ht="22.5" customHeight="1">
      <c r="A19" s="205" t="s">
        <v>90</v>
      </c>
      <c r="B19" s="207">
        <v>22</v>
      </c>
      <c r="C19" s="195">
        <v>13</v>
      </c>
      <c r="D19" s="195">
        <v>22</v>
      </c>
      <c r="E19" s="209">
        <v>57</v>
      </c>
      <c r="F19" s="211">
        <v>1</v>
      </c>
    </row>
    <row r="20" spans="1:6" ht="22.5" customHeight="1">
      <c r="A20" s="204"/>
      <c r="B20" s="208"/>
      <c r="C20" s="196"/>
      <c r="D20" s="196"/>
      <c r="E20" s="210"/>
      <c r="F20" s="212"/>
    </row>
    <row r="21" spans="1:6" ht="22.5" customHeight="1">
      <c r="A21" s="213" t="s">
        <v>91</v>
      </c>
      <c r="B21" s="207">
        <v>10</v>
      </c>
      <c r="C21" s="195">
        <v>17</v>
      </c>
      <c r="D21" s="195">
        <v>0</v>
      </c>
      <c r="E21" s="209">
        <v>27</v>
      </c>
      <c r="F21" s="211">
        <v>7</v>
      </c>
    </row>
    <row r="22" spans="1:6" ht="22.5" customHeight="1" thickBot="1">
      <c r="A22" s="214"/>
      <c r="B22" s="215"/>
      <c r="C22" s="216"/>
      <c r="D22" s="216"/>
      <c r="E22" s="217"/>
      <c r="F22" s="218"/>
    </row>
    <row r="23" spans="1:6" ht="13.5" thickTop="1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</sheetData>
  <sheetProtection selectLockedCells="1"/>
  <mergeCells count="49">
    <mergeCell ref="C21:C22"/>
    <mergeCell ref="D21:D22"/>
    <mergeCell ref="E21:E22"/>
    <mergeCell ref="F21:F22"/>
    <mergeCell ref="C17:C18"/>
    <mergeCell ref="D17:D18"/>
    <mergeCell ref="E17:E18"/>
    <mergeCell ref="F17:F18"/>
    <mergeCell ref="C19:C20"/>
    <mergeCell ref="D19:D20"/>
    <mergeCell ref="E19:E20"/>
    <mergeCell ref="F19:F20"/>
    <mergeCell ref="F13:F14"/>
    <mergeCell ref="E15:E16"/>
    <mergeCell ref="F15:F16"/>
    <mergeCell ref="D7:D8"/>
    <mergeCell ref="E7:E8"/>
    <mergeCell ref="F7:F8"/>
    <mergeCell ref="E9:E10"/>
    <mergeCell ref="F9:F10"/>
    <mergeCell ref="F11:F12"/>
    <mergeCell ref="A17:A18"/>
    <mergeCell ref="A19:A20"/>
    <mergeCell ref="A21:A22"/>
    <mergeCell ref="B17:B18"/>
    <mergeCell ref="B15:B16"/>
    <mergeCell ref="B21:B22"/>
    <mergeCell ref="B19:B20"/>
    <mergeCell ref="A15:A16"/>
    <mergeCell ref="C13:C14"/>
    <mergeCell ref="D13:D14"/>
    <mergeCell ref="D11:D12"/>
    <mergeCell ref="E11:E12"/>
    <mergeCell ref="B7:B8"/>
    <mergeCell ref="C7:C8"/>
    <mergeCell ref="B9:B10"/>
    <mergeCell ref="C9:C10"/>
    <mergeCell ref="D9:D10"/>
    <mergeCell ref="E13:E14"/>
    <mergeCell ref="C15:C16"/>
    <mergeCell ref="D15:D16"/>
    <mergeCell ref="A3:F4"/>
    <mergeCell ref="A7:A8"/>
    <mergeCell ref="A9:A10"/>
    <mergeCell ref="A11:A12"/>
    <mergeCell ref="A13:A14"/>
    <mergeCell ref="B11:B12"/>
    <mergeCell ref="C11:C12"/>
    <mergeCell ref="B13:B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6"/>
  <sheetViews>
    <sheetView zoomScale="85" zoomScaleNormal="85" zoomScalePageLayoutView="0" workbookViewId="0" topLeftCell="A1">
      <selection activeCell="S15" sqref="S15:S18"/>
    </sheetView>
  </sheetViews>
  <sheetFormatPr defaultColWidth="9.00390625" defaultRowHeight="12.75"/>
  <cols>
    <col min="1" max="1" width="36.125" style="0" customWidth="1"/>
    <col min="2" max="11" width="6.75390625" style="0" customWidth="1"/>
    <col min="12" max="16" width="3.75390625" style="0" customWidth="1"/>
    <col min="17" max="17" width="10.00390625" style="1" customWidth="1"/>
    <col min="18" max="18" width="12.00390625" style="1" customWidth="1"/>
    <col min="19" max="19" width="11.625" style="1" customWidth="1"/>
    <col min="20" max="20" width="13.375" style="0" customWidth="1"/>
  </cols>
  <sheetData>
    <row r="2" ht="87" customHeight="1" thickBot="1"/>
    <row r="3" spans="1:20" ht="24" customHeight="1" thickTop="1">
      <c r="A3" s="225" t="s">
        <v>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9" t="s">
        <v>16</v>
      </c>
      <c r="R3" s="219" t="s">
        <v>32</v>
      </c>
      <c r="S3" s="229" t="s">
        <v>18</v>
      </c>
      <c r="T3" s="219" t="s">
        <v>31</v>
      </c>
    </row>
    <row r="4" spans="1:20" ht="13.5" thickBot="1">
      <c r="A4" s="227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30"/>
      <c r="R4" s="220"/>
      <c r="S4" s="230"/>
      <c r="T4" s="220"/>
    </row>
    <row r="5" spans="1:20" ht="15.75" thickBot="1" thickTop="1">
      <c r="A5" s="4" t="s">
        <v>15</v>
      </c>
      <c r="B5" s="69" t="s">
        <v>0</v>
      </c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9</v>
      </c>
      <c r="L5" s="60" t="s">
        <v>10</v>
      </c>
      <c r="M5" s="60" t="s">
        <v>11</v>
      </c>
      <c r="N5" s="60" t="s">
        <v>12</v>
      </c>
      <c r="O5" s="60" t="s">
        <v>13</v>
      </c>
      <c r="P5" s="61" t="s">
        <v>14</v>
      </c>
      <c r="Q5" s="231"/>
      <c r="R5" s="221"/>
      <c r="S5" s="231"/>
      <c r="T5" s="221"/>
    </row>
    <row r="6" spans="1:20" ht="14.25" thickBot="1" thickTop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</row>
    <row r="7" spans="1:21" ht="24" customHeight="1" thickTop="1">
      <c r="A7" s="264" t="s">
        <v>92</v>
      </c>
      <c r="B7" s="232">
        <v>323</v>
      </c>
      <c r="C7" s="234">
        <v>314</v>
      </c>
      <c r="D7" s="234">
        <v>338</v>
      </c>
      <c r="E7" s="236"/>
      <c r="F7" s="234">
        <v>377</v>
      </c>
      <c r="G7" s="236"/>
      <c r="H7" s="236"/>
      <c r="I7" s="234">
        <v>367</v>
      </c>
      <c r="J7" s="234">
        <v>334</v>
      </c>
      <c r="K7" s="238">
        <v>330</v>
      </c>
      <c r="L7" s="106"/>
      <c r="M7" s="106"/>
      <c r="N7" s="106"/>
      <c r="O7" s="106"/>
      <c r="P7" s="107"/>
      <c r="Q7" s="256">
        <v>2383</v>
      </c>
      <c r="R7" s="260">
        <v>340.42857142857144</v>
      </c>
      <c r="S7" s="254">
        <v>16</v>
      </c>
      <c r="T7" s="251">
        <v>5</v>
      </c>
      <c r="U7">
        <f>COUNTA(B7:K7)</f>
        <v>7</v>
      </c>
    </row>
    <row r="8" spans="1:20" ht="24" customHeight="1">
      <c r="A8" s="265"/>
      <c r="B8" s="233"/>
      <c r="C8" s="235"/>
      <c r="D8" s="235"/>
      <c r="E8" s="237"/>
      <c r="F8" s="235"/>
      <c r="G8" s="237"/>
      <c r="H8" s="237"/>
      <c r="I8" s="235"/>
      <c r="J8" s="235"/>
      <c r="K8" s="239"/>
      <c r="L8" s="102"/>
      <c r="M8" s="102"/>
      <c r="N8" s="102"/>
      <c r="O8" s="102"/>
      <c r="P8" s="103"/>
      <c r="Q8" s="259"/>
      <c r="R8" s="261"/>
      <c r="S8" s="255"/>
      <c r="T8" s="253"/>
    </row>
    <row r="9" spans="1:20" ht="24" customHeight="1">
      <c r="A9" s="266" t="s">
        <v>93</v>
      </c>
      <c r="B9" s="240">
        <v>324</v>
      </c>
      <c r="C9" s="242"/>
      <c r="D9" s="241">
        <v>364</v>
      </c>
      <c r="E9" s="241">
        <v>333</v>
      </c>
      <c r="F9" s="241">
        <v>333</v>
      </c>
      <c r="G9" s="241">
        <v>353</v>
      </c>
      <c r="H9" s="241">
        <v>349</v>
      </c>
      <c r="I9" s="241">
        <v>339</v>
      </c>
      <c r="J9" s="242"/>
      <c r="K9" s="243"/>
      <c r="L9" s="104"/>
      <c r="M9" s="104"/>
      <c r="N9" s="104"/>
      <c r="O9" s="104"/>
      <c r="P9" s="105"/>
      <c r="Q9" s="256">
        <v>2395</v>
      </c>
      <c r="R9" s="260">
        <v>342.14285714285717</v>
      </c>
      <c r="S9" s="254">
        <v>17</v>
      </c>
      <c r="T9" s="251">
        <v>4</v>
      </c>
    </row>
    <row r="10" spans="1:20" ht="24" customHeight="1">
      <c r="A10" s="265"/>
      <c r="B10" s="233"/>
      <c r="C10" s="237"/>
      <c r="D10" s="235"/>
      <c r="E10" s="235"/>
      <c r="F10" s="235"/>
      <c r="G10" s="235"/>
      <c r="H10" s="235"/>
      <c r="I10" s="235"/>
      <c r="J10" s="237"/>
      <c r="K10" s="244"/>
      <c r="L10" s="102"/>
      <c r="M10" s="102"/>
      <c r="N10" s="102"/>
      <c r="O10" s="102"/>
      <c r="P10" s="103"/>
      <c r="Q10" s="259"/>
      <c r="R10" s="261"/>
      <c r="S10" s="255"/>
      <c r="T10" s="253"/>
    </row>
    <row r="11" spans="1:20" ht="24" customHeight="1">
      <c r="A11" s="266" t="s">
        <v>94</v>
      </c>
      <c r="B11" s="245"/>
      <c r="C11" s="241">
        <v>334</v>
      </c>
      <c r="D11" s="241">
        <v>297</v>
      </c>
      <c r="E11" s="241">
        <v>333</v>
      </c>
      <c r="F11" s="241">
        <v>368</v>
      </c>
      <c r="G11" s="242"/>
      <c r="H11" s="241">
        <v>312</v>
      </c>
      <c r="I11" s="242"/>
      <c r="J11" s="241">
        <v>345</v>
      </c>
      <c r="K11" s="258">
        <v>420</v>
      </c>
      <c r="L11" s="104"/>
      <c r="M11" s="104"/>
      <c r="N11" s="104"/>
      <c r="O11" s="104"/>
      <c r="P11" s="105"/>
      <c r="Q11" s="256">
        <v>2409</v>
      </c>
      <c r="R11" s="260">
        <v>344.14285714285717</v>
      </c>
      <c r="S11" s="254">
        <v>19</v>
      </c>
      <c r="T11" s="251">
        <v>3</v>
      </c>
    </row>
    <row r="12" spans="1:20" ht="24" customHeight="1">
      <c r="A12" s="267"/>
      <c r="B12" s="246"/>
      <c r="C12" s="235"/>
      <c r="D12" s="235"/>
      <c r="E12" s="235"/>
      <c r="F12" s="235"/>
      <c r="G12" s="237"/>
      <c r="H12" s="235"/>
      <c r="I12" s="237"/>
      <c r="J12" s="235"/>
      <c r="K12" s="239"/>
      <c r="L12" s="102"/>
      <c r="M12" s="102"/>
      <c r="N12" s="102"/>
      <c r="O12" s="102"/>
      <c r="P12" s="103"/>
      <c r="Q12" s="259"/>
      <c r="R12" s="261"/>
      <c r="S12" s="255"/>
      <c r="T12" s="253"/>
    </row>
    <row r="13" spans="1:20" ht="24" customHeight="1">
      <c r="A13" s="266" t="s">
        <v>95</v>
      </c>
      <c r="B13" s="240">
        <v>321</v>
      </c>
      <c r="C13" s="241">
        <v>328</v>
      </c>
      <c r="D13" s="241">
        <v>346</v>
      </c>
      <c r="E13" s="242"/>
      <c r="F13" s="241">
        <v>340</v>
      </c>
      <c r="G13" s="241">
        <v>340</v>
      </c>
      <c r="H13" s="241">
        <v>357</v>
      </c>
      <c r="I13" s="241">
        <v>349</v>
      </c>
      <c r="J13" s="242"/>
      <c r="K13" s="243"/>
      <c r="L13" s="104"/>
      <c r="M13" s="104"/>
      <c r="N13" s="104"/>
      <c r="O13" s="104"/>
      <c r="P13" s="105"/>
      <c r="Q13" s="256">
        <v>2381</v>
      </c>
      <c r="R13" s="260">
        <v>340.14285714285717</v>
      </c>
      <c r="S13" s="254">
        <v>22</v>
      </c>
      <c r="T13" s="251">
        <v>1</v>
      </c>
    </row>
    <row r="14" spans="1:20" ht="24" customHeight="1">
      <c r="A14" s="267"/>
      <c r="B14" s="233"/>
      <c r="C14" s="235"/>
      <c r="D14" s="235"/>
      <c r="E14" s="237"/>
      <c r="F14" s="235"/>
      <c r="G14" s="235"/>
      <c r="H14" s="235"/>
      <c r="I14" s="235"/>
      <c r="J14" s="237"/>
      <c r="K14" s="244"/>
      <c r="L14" s="102"/>
      <c r="M14" s="102"/>
      <c r="N14" s="102"/>
      <c r="O14" s="102"/>
      <c r="P14" s="103"/>
      <c r="Q14" s="259"/>
      <c r="R14" s="261"/>
      <c r="S14" s="255"/>
      <c r="T14" s="253"/>
    </row>
    <row r="15" spans="1:20" ht="24" customHeight="1">
      <c r="A15" s="266" t="s">
        <v>96</v>
      </c>
      <c r="B15" s="245"/>
      <c r="C15" s="241">
        <v>0</v>
      </c>
      <c r="D15" s="241">
        <v>0</v>
      </c>
      <c r="E15" s="241">
        <v>0</v>
      </c>
      <c r="F15" s="241">
        <v>0</v>
      </c>
      <c r="G15" s="241">
        <v>0</v>
      </c>
      <c r="H15" s="242"/>
      <c r="I15" s="241">
        <v>0</v>
      </c>
      <c r="J15" s="241">
        <v>0</v>
      </c>
      <c r="K15" s="243"/>
      <c r="L15" s="104"/>
      <c r="M15" s="104"/>
      <c r="N15" s="104"/>
      <c r="O15" s="104"/>
      <c r="P15" s="105"/>
      <c r="Q15" s="256">
        <v>0</v>
      </c>
      <c r="R15" s="260" t="s">
        <v>97</v>
      </c>
      <c r="S15" s="254">
        <v>0</v>
      </c>
      <c r="T15" s="251" t="s">
        <v>97</v>
      </c>
    </row>
    <row r="16" spans="1:20" ht="24" customHeight="1">
      <c r="A16" s="267"/>
      <c r="B16" s="246"/>
      <c r="C16" s="235"/>
      <c r="D16" s="235"/>
      <c r="E16" s="235"/>
      <c r="F16" s="235"/>
      <c r="G16" s="235"/>
      <c r="H16" s="237"/>
      <c r="I16" s="235"/>
      <c r="J16" s="235"/>
      <c r="K16" s="244"/>
      <c r="L16" s="102"/>
      <c r="M16" s="102"/>
      <c r="N16" s="102"/>
      <c r="O16" s="102"/>
      <c r="P16" s="103"/>
      <c r="Q16" s="259"/>
      <c r="R16" s="261"/>
      <c r="S16" s="255"/>
      <c r="T16" s="253"/>
    </row>
    <row r="17" spans="1:20" ht="24" customHeight="1">
      <c r="A17" s="266" t="s">
        <v>98</v>
      </c>
      <c r="B17" s="240">
        <v>342</v>
      </c>
      <c r="C17" s="242"/>
      <c r="D17" s="241">
        <v>274</v>
      </c>
      <c r="E17" s="241">
        <v>302</v>
      </c>
      <c r="F17" s="241">
        <v>332</v>
      </c>
      <c r="G17" s="241">
        <v>348</v>
      </c>
      <c r="H17" s="241">
        <v>295</v>
      </c>
      <c r="I17" s="242"/>
      <c r="J17" s="241">
        <v>308</v>
      </c>
      <c r="K17" s="243"/>
      <c r="L17" s="104"/>
      <c r="M17" s="104"/>
      <c r="N17" s="104"/>
      <c r="O17" s="104"/>
      <c r="P17" s="105"/>
      <c r="Q17" s="256">
        <v>2201</v>
      </c>
      <c r="R17" s="260">
        <v>314.42857142857144</v>
      </c>
      <c r="S17" s="254">
        <v>12</v>
      </c>
      <c r="T17" s="251">
        <v>6</v>
      </c>
    </row>
    <row r="18" spans="1:20" ht="24" customHeight="1">
      <c r="A18" s="267"/>
      <c r="B18" s="233"/>
      <c r="C18" s="237"/>
      <c r="D18" s="235"/>
      <c r="E18" s="235"/>
      <c r="F18" s="235"/>
      <c r="G18" s="235"/>
      <c r="H18" s="235"/>
      <c r="I18" s="237"/>
      <c r="J18" s="235"/>
      <c r="K18" s="244"/>
      <c r="L18" s="102"/>
      <c r="M18" s="102"/>
      <c r="N18" s="102"/>
      <c r="O18" s="102"/>
      <c r="P18" s="103"/>
      <c r="Q18" s="259"/>
      <c r="R18" s="261"/>
      <c r="S18" s="255"/>
      <c r="T18" s="253"/>
    </row>
    <row r="19" spans="1:20" ht="24" customHeight="1">
      <c r="A19" s="266" t="s">
        <v>99</v>
      </c>
      <c r="B19" s="240">
        <v>340</v>
      </c>
      <c r="C19" s="241">
        <v>360</v>
      </c>
      <c r="D19" s="242"/>
      <c r="E19" s="241">
        <v>318</v>
      </c>
      <c r="F19" s="242"/>
      <c r="G19" s="241">
        <v>365</v>
      </c>
      <c r="H19" s="241">
        <v>351</v>
      </c>
      <c r="I19" s="241">
        <v>324</v>
      </c>
      <c r="J19" s="241">
        <v>421</v>
      </c>
      <c r="K19" s="243"/>
      <c r="L19" s="104"/>
      <c r="M19" s="104"/>
      <c r="N19" s="104"/>
      <c r="O19" s="104"/>
      <c r="P19" s="105"/>
      <c r="Q19" s="256">
        <v>2479</v>
      </c>
      <c r="R19" s="260">
        <v>354.14285714285717</v>
      </c>
      <c r="S19" s="254">
        <v>22</v>
      </c>
      <c r="T19" s="251">
        <v>1</v>
      </c>
    </row>
    <row r="20" spans="1:20" ht="24" customHeight="1">
      <c r="A20" s="265"/>
      <c r="B20" s="233"/>
      <c r="C20" s="235"/>
      <c r="D20" s="237"/>
      <c r="E20" s="235"/>
      <c r="F20" s="237"/>
      <c r="G20" s="235"/>
      <c r="H20" s="235"/>
      <c r="I20" s="235"/>
      <c r="J20" s="235"/>
      <c r="K20" s="244"/>
      <c r="L20" s="102"/>
      <c r="M20" s="102"/>
      <c r="N20" s="102"/>
      <c r="O20" s="102"/>
      <c r="P20" s="103"/>
      <c r="Q20" s="259"/>
      <c r="R20" s="261"/>
      <c r="S20" s="255"/>
      <c r="T20" s="253"/>
    </row>
    <row r="21" spans="1:20" ht="24" customHeight="1">
      <c r="A21" s="266" t="s">
        <v>100</v>
      </c>
      <c r="B21" s="240">
        <v>0</v>
      </c>
      <c r="C21" s="241">
        <v>0</v>
      </c>
      <c r="D21" s="242"/>
      <c r="E21" s="241">
        <v>0</v>
      </c>
      <c r="F21" s="242"/>
      <c r="G21" s="241">
        <v>0</v>
      </c>
      <c r="H21" s="241">
        <v>0</v>
      </c>
      <c r="I21" s="241">
        <v>0</v>
      </c>
      <c r="J21" s="241">
        <v>0</v>
      </c>
      <c r="K21" s="243"/>
      <c r="L21" s="104"/>
      <c r="M21" s="104"/>
      <c r="N21" s="104"/>
      <c r="O21" s="104"/>
      <c r="P21" s="105"/>
      <c r="Q21" s="256">
        <v>0</v>
      </c>
      <c r="R21" s="260" t="s">
        <v>97</v>
      </c>
      <c r="S21" s="254">
        <v>0</v>
      </c>
      <c r="T21" s="251" t="s">
        <v>97</v>
      </c>
    </row>
    <row r="22" spans="1:20" ht="24" customHeight="1" thickBot="1">
      <c r="A22" s="268"/>
      <c r="B22" s="247"/>
      <c r="C22" s="248"/>
      <c r="D22" s="249"/>
      <c r="E22" s="248"/>
      <c r="F22" s="249"/>
      <c r="G22" s="248"/>
      <c r="H22" s="248"/>
      <c r="I22" s="248"/>
      <c r="J22" s="248"/>
      <c r="K22" s="250"/>
      <c r="L22" s="108"/>
      <c r="M22" s="108"/>
      <c r="N22" s="108"/>
      <c r="O22" s="108"/>
      <c r="P22" s="109"/>
      <c r="Q22" s="257"/>
      <c r="R22" s="262"/>
      <c r="S22" s="263"/>
      <c r="T22" s="252"/>
    </row>
    <row r="23" spans="1:20" ht="13.5" thickTop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R23" s="5"/>
      <c r="S23" s="5"/>
      <c r="T23" s="3"/>
    </row>
    <row r="26" ht="12.75">
      <c r="S26" s="132">
        <f>SUM(S7:S25)</f>
        <v>108</v>
      </c>
    </row>
  </sheetData>
  <sheetProtection selectLockedCells="1"/>
  <mergeCells count="126">
    <mergeCell ref="T13:T14"/>
    <mergeCell ref="Q7:Q8"/>
    <mergeCell ref="R7:R8"/>
    <mergeCell ref="S7:S8"/>
    <mergeCell ref="T7:T8"/>
    <mergeCell ref="S11:S12"/>
    <mergeCell ref="S9:S10"/>
    <mergeCell ref="T11:T12"/>
    <mergeCell ref="A21:A22"/>
    <mergeCell ref="A9:A10"/>
    <mergeCell ref="A11:A12"/>
    <mergeCell ref="T17:T18"/>
    <mergeCell ref="Q19:Q20"/>
    <mergeCell ref="R19:R20"/>
    <mergeCell ref="S19:S20"/>
    <mergeCell ref="T19:T20"/>
    <mergeCell ref="T9:T10"/>
    <mergeCell ref="S13:S14"/>
    <mergeCell ref="S17:S18"/>
    <mergeCell ref="A7:A8"/>
    <mergeCell ref="A13:A14"/>
    <mergeCell ref="A15:A16"/>
    <mergeCell ref="A17:A18"/>
    <mergeCell ref="A19:A20"/>
    <mergeCell ref="K19:K20"/>
    <mergeCell ref="K15:K16"/>
    <mergeCell ref="K17:K18"/>
    <mergeCell ref="Q15:Q16"/>
    <mergeCell ref="R15:R16"/>
    <mergeCell ref="Q17:Q18"/>
    <mergeCell ref="R17:R18"/>
    <mergeCell ref="K11:K12"/>
    <mergeCell ref="K13:K14"/>
    <mergeCell ref="Q9:Q10"/>
    <mergeCell ref="R9:R10"/>
    <mergeCell ref="Q11:Q12"/>
    <mergeCell ref="R11:R12"/>
    <mergeCell ref="Q13:Q14"/>
    <mergeCell ref="R13:R14"/>
    <mergeCell ref="J21:J22"/>
    <mergeCell ref="K21:K22"/>
    <mergeCell ref="J19:J20"/>
    <mergeCell ref="T21:T22"/>
    <mergeCell ref="T15:T16"/>
    <mergeCell ref="J15:J16"/>
    <mergeCell ref="S15:S16"/>
    <mergeCell ref="Q21:Q22"/>
    <mergeCell ref="R21:R22"/>
    <mergeCell ref="S21:S22"/>
    <mergeCell ref="G21:G22"/>
    <mergeCell ref="H21:H22"/>
    <mergeCell ref="I21:I22"/>
    <mergeCell ref="I19:I20"/>
    <mergeCell ref="H19:H20"/>
    <mergeCell ref="G19:G20"/>
    <mergeCell ref="B19:B20"/>
    <mergeCell ref="B21:B22"/>
    <mergeCell ref="C21:C22"/>
    <mergeCell ref="D21:D22"/>
    <mergeCell ref="E21:E22"/>
    <mergeCell ref="F21:F22"/>
    <mergeCell ref="F19:F20"/>
    <mergeCell ref="E19:E20"/>
    <mergeCell ref="D19:D20"/>
    <mergeCell ref="C19:C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H11:H12"/>
    <mergeCell ref="I11:I12"/>
    <mergeCell ref="J11:J12"/>
    <mergeCell ref="H13:H14"/>
    <mergeCell ref="B13:B14"/>
    <mergeCell ref="C13:C14"/>
    <mergeCell ref="D13:D14"/>
    <mergeCell ref="E13:E14"/>
    <mergeCell ref="F13:F14"/>
    <mergeCell ref="G13:G14"/>
    <mergeCell ref="J9:J10"/>
    <mergeCell ref="K9:K10"/>
    <mergeCell ref="E9:E10"/>
    <mergeCell ref="C9:C10"/>
    <mergeCell ref="B11:B12"/>
    <mergeCell ref="C11:C12"/>
    <mergeCell ref="D11:D12"/>
    <mergeCell ref="E11:E12"/>
    <mergeCell ref="F11:F12"/>
    <mergeCell ref="G11:G12"/>
    <mergeCell ref="I7:I8"/>
    <mergeCell ref="G7:G8"/>
    <mergeCell ref="J7:J8"/>
    <mergeCell ref="K7:K8"/>
    <mergeCell ref="B9:B10"/>
    <mergeCell ref="D9:D10"/>
    <mergeCell ref="F9:F10"/>
    <mergeCell ref="G9:G10"/>
    <mergeCell ref="H9:H10"/>
    <mergeCell ref="I9:I10"/>
    <mergeCell ref="B7:B8"/>
    <mergeCell ref="C7:C8"/>
    <mergeCell ref="D7:D8"/>
    <mergeCell ref="E7:E8"/>
    <mergeCell ref="F7:F8"/>
    <mergeCell ref="H7:H8"/>
    <mergeCell ref="T3:T5"/>
    <mergeCell ref="A6:T6"/>
    <mergeCell ref="A3:P4"/>
    <mergeCell ref="Q3:Q5"/>
    <mergeCell ref="R3:R5"/>
    <mergeCell ref="S3:S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77"/>
  <sheetViews>
    <sheetView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.875" style="0" customWidth="1"/>
    <col min="2" max="2" width="22.75390625" style="0" customWidth="1"/>
    <col min="3" max="3" width="3.75390625" style="0" customWidth="1"/>
    <col min="4" max="4" width="1.25" style="0" customWidth="1"/>
    <col min="5" max="5" width="3.75390625" style="0" customWidth="1"/>
    <col min="6" max="6" width="22.75390625" style="0" customWidth="1"/>
    <col min="7" max="7" width="1.75390625" style="0" customWidth="1"/>
    <col min="8" max="8" width="22.75390625" style="0" customWidth="1"/>
    <col min="9" max="9" width="3.75390625" style="0" customWidth="1"/>
    <col min="10" max="10" width="1.25" style="0" customWidth="1"/>
    <col min="11" max="11" width="3.75390625" style="0" customWidth="1"/>
    <col min="12" max="12" width="22.75390625" style="0" customWidth="1"/>
    <col min="13" max="13" width="1.75390625" style="0" customWidth="1"/>
    <col min="14" max="14" width="22.75390625" style="0" customWidth="1"/>
    <col min="15" max="15" width="3.75390625" style="0" customWidth="1"/>
    <col min="16" max="16" width="1.25" style="0" customWidth="1"/>
    <col min="17" max="17" width="3.75390625" style="0" customWidth="1"/>
    <col min="18" max="18" width="22.75390625" style="0" customWidth="1"/>
    <col min="19" max="19" width="1.625" style="0" customWidth="1"/>
    <col min="36" max="44" width="15.75390625" style="0" customWidth="1"/>
  </cols>
  <sheetData>
    <row r="1" ht="64.5" customHeight="1"/>
    <row r="2" spans="1:33" ht="18" customHeight="1" thickBot="1">
      <c r="A2" s="3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9.75" customHeight="1" thickBot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3" ht="13.5" customHeight="1" thickTop="1">
      <c r="A4" s="269" t="s">
        <v>0</v>
      </c>
      <c r="B4" s="70" t="s">
        <v>101</v>
      </c>
      <c r="C4" s="129">
        <v>1</v>
      </c>
      <c r="D4" s="130" t="s">
        <v>19</v>
      </c>
      <c r="E4" s="131">
        <v>3</v>
      </c>
      <c r="F4" s="71" t="s">
        <v>102</v>
      </c>
      <c r="G4" s="8"/>
      <c r="H4" s="70" t="s">
        <v>103</v>
      </c>
      <c r="I4" s="129">
        <v>3</v>
      </c>
      <c r="J4" s="130" t="s">
        <v>19</v>
      </c>
      <c r="K4" s="131">
        <v>1</v>
      </c>
      <c r="L4" s="71" t="s">
        <v>104</v>
      </c>
      <c r="M4" s="8"/>
      <c r="N4" s="70" t="s">
        <v>105</v>
      </c>
      <c r="O4" s="129">
        <v>4</v>
      </c>
      <c r="P4" s="130" t="s">
        <v>19</v>
      </c>
      <c r="Q4" s="131">
        <v>0</v>
      </c>
      <c r="R4" s="71" t="s">
        <v>106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J4" s="10" t="e">
        <f>#REF!</f>
        <v>#REF!</v>
      </c>
      <c r="AK4" s="10" t="e">
        <f>#REF!</f>
        <v>#REF!</v>
      </c>
      <c r="AL4" s="10" t="e">
        <f>#REF!</f>
        <v>#REF!</v>
      </c>
      <c r="AM4" s="10" t="e">
        <f>#REF!</f>
        <v>#REF!</v>
      </c>
      <c r="AN4" s="10" t="e">
        <f>#REF!</f>
        <v>#REF!</v>
      </c>
      <c r="AO4" s="10" t="e">
        <f>#REF!</f>
        <v>#REF!</v>
      </c>
      <c r="AP4" s="10" t="e">
        <f>#REF!</f>
        <v>#REF!</v>
      </c>
      <c r="AQ4" s="10" t="e">
        <f>#REF!</f>
        <v>#REF!</v>
      </c>
    </row>
    <row r="5" spans="1:43" ht="12.75" customHeight="1">
      <c r="A5" s="270"/>
      <c r="B5" s="72"/>
      <c r="C5" s="6">
        <v>324</v>
      </c>
      <c r="D5" s="7" t="s">
        <v>20</v>
      </c>
      <c r="E5" s="6">
        <v>340</v>
      </c>
      <c r="F5" s="73"/>
      <c r="G5" s="8"/>
      <c r="H5" s="72"/>
      <c r="I5" s="6">
        <v>342</v>
      </c>
      <c r="J5" s="7" t="s">
        <v>20</v>
      </c>
      <c r="K5" s="6">
        <v>323</v>
      </c>
      <c r="L5" s="73"/>
      <c r="M5" s="8"/>
      <c r="N5" s="72"/>
      <c r="O5" s="6">
        <v>321</v>
      </c>
      <c r="P5" s="7" t="s">
        <v>20</v>
      </c>
      <c r="Q5" s="6">
        <v>0</v>
      </c>
      <c r="R5" s="7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</row>
    <row r="6" spans="1:43" ht="16.5" customHeight="1">
      <c r="A6" s="270"/>
      <c r="B6" s="76" t="s">
        <v>35</v>
      </c>
      <c r="C6" s="187">
        <v>159</v>
      </c>
      <c r="D6" s="25"/>
      <c r="E6" s="188">
        <v>189</v>
      </c>
      <c r="F6" s="185" t="s">
        <v>40</v>
      </c>
      <c r="G6" s="8"/>
      <c r="H6" s="76" t="s">
        <v>38</v>
      </c>
      <c r="I6" s="187">
        <v>177</v>
      </c>
      <c r="J6" s="25"/>
      <c r="K6" s="188">
        <v>144</v>
      </c>
      <c r="L6" s="74" t="s">
        <v>33</v>
      </c>
      <c r="M6" s="8"/>
      <c r="N6" s="76" t="s">
        <v>48</v>
      </c>
      <c r="O6" s="187">
        <v>165</v>
      </c>
      <c r="P6" s="25"/>
      <c r="Q6" s="188"/>
      <c r="R6" s="74" t="s">
        <v>73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</row>
    <row r="7" spans="1:43" ht="16.5" customHeight="1" thickBot="1">
      <c r="A7" s="271"/>
      <c r="B7" s="172" t="s">
        <v>46</v>
      </c>
      <c r="C7" s="189">
        <v>165</v>
      </c>
      <c r="D7" s="75">
        <v>130</v>
      </c>
      <c r="E7" s="190">
        <v>151</v>
      </c>
      <c r="F7" s="186" t="s">
        <v>41</v>
      </c>
      <c r="G7" s="8"/>
      <c r="H7" s="172" t="s">
        <v>39</v>
      </c>
      <c r="I7" s="189">
        <v>165</v>
      </c>
      <c r="J7" s="75"/>
      <c r="K7" s="190">
        <v>179</v>
      </c>
      <c r="L7" s="173" t="s">
        <v>34</v>
      </c>
      <c r="M7" s="8"/>
      <c r="N7" s="172" t="s">
        <v>49</v>
      </c>
      <c r="O7" s="189">
        <v>156</v>
      </c>
      <c r="P7" s="75"/>
      <c r="Q7" s="190"/>
      <c r="R7" s="173" t="s">
        <v>74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</row>
    <row r="8" spans="1:43" ht="9.75" customHeight="1" thickBot="1" thickTop="1">
      <c r="A8" s="9"/>
      <c r="B8" s="8"/>
      <c r="C8" s="8"/>
      <c r="D8" s="8"/>
      <c r="E8" s="8"/>
      <c r="F8" s="8"/>
      <c r="G8" s="8"/>
      <c r="H8" s="8"/>
      <c r="I8" s="22"/>
      <c r="J8" s="8"/>
      <c r="K8" s="8"/>
      <c r="L8" s="8"/>
      <c r="M8" s="8"/>
      <c r="N8" s="8"/>
      <c r="O8" s="8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</row>
    <row r="9" spans="1:33" ht="12.75" customHeight="1" thickTop="1">
      <c r="A9" s="269" t="s">
        <v>1</v>
      </c>
      <c r="B9" s="127" t="s">
        <v>107</v>
      </c>
      <c r="C9" s="129">
        <v>0</v>
      </c>
      <c r="D9" s="130" t="s">
        <v>19</v>
      </c>
      <c r="E9" s="131">
        <v>4</v>
      </c>
      <c r="F9" s="71" t="s">
        <v>104</v>
      </c>
      <c r="G9" s="8"/>
      <c r="H9" s="70" t="s">
        <v>108</v>
      </c>
      <c r="I9" s="129">
        <v>0</v>
      </c>
      <c r="J9" s="130" t="s">
        <v>19</v>
      </c>
      <c r="K9" s="131">
        <v>4</v>
      </c>
      <c r="L9" s="71" t="s">
        <v>109</v>
      </c>
      <c r="M9" s="8"/>
      <c r="N9" s="175" t="s">
        <v>102</v>
      </c>
      <c r="O9" s="129">
        <v>3</v>
      </c>
      <c r="P9" s="130" t="s">
        <v>19</v>
      </c>
      <c r="Q9" s="131">
        <v>1</v>
      </c>
      <c r="R9" s="176" t="s">
        <v>105</v>
      </c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 customHeight="1">
      <c r="A10" s="270"/>
      <c r="B10" s="72"/>
      <c r="C10" s="6">
        <v>0</v>
      </c>
      <c r="D10" s="7" t="s">
        <v>20</v>
      </c>
      <c r="E10" s="6">
        <v>314</v>
      </c>
      <c r="F10" s="73"/>
      <c r="G10" s="8"/>
      <c r="H10" s="72"/>
      <c r="I10" s="6">
        <v>0</v>
      </c>
      <c r="J10" s="7" t="s">
        <v>20</v>
      </c>
      <c r="K10" s="6">
        <v>334</v>
      </c>
      <c r="L10" s="73"/>
      <c r="M10" s="8"/>
      <c r="N10" s="72"/>
      <c r="O10" s="6">
        <v>360</v>
      </c>
      <c r="P10" s="7" t="s">
        <v>20</v>
      </c>
      <c r="Q10" s="6">
        <v>328</v>
      </c>
      <c r="R10" s="7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2" ht="16.5" customHeight="1">
      <c r="A11" s="270"/>
      <c r="B11" s="128" t="s">
        <v>73</v>
      </c>
      <c r="C11" s="187"/>
      <c r="D11" s="25"/>
      <c r="E11" s="188">
        <v>190</v>
      </c>
      <c r="F11" s="74" t="s">
        <v>33</v>
      </c>
      <c r="G11" s="8"/>
      <c r="H11" s="76" t="s">
        <v>37</v>
      </c>
      <c r="I11" s="187"/>
      <c r="J11" s="25"/>
      <c r="K11" s="188">
        <v>187</v>
      </c>
      <c r="L11" s="74" t="s">
        <v>68</v>
      </c>
      <c r="M11" s="8"/>
      <c r="N11" s="177" t="s">
        <v>40</v>
      </c>
      <c r="O11" s="187">
        <v>144</v>
      </c>
      <c r="P11" s="25"/>
      <c r="Q11" s="188">
        <v>166</v>
      </c>
      <c r="R11" s="178" t="s">
        <v>48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1" ht="16.5" customHeight="1" thickBot="1">
      <c r="A12" s="271"/>
      <c r="B12" s="174" t="s">
        <v>74</v>
      </c>
      <c r="C12" s="189"/>
      <c r="D12" s="75"/>
      <c r="E12" s="190">
        <v>124</v>
      </c>
      <c r="F12" s="173" t="s">
        <v>34</v>
      </c>
      <c r="G12" s="8"/>
      <c r="H12" s="172" t="s">
        <v>53</v>
      </c>
      <c r="I12" s="189"/>
      <c r="J12" s="75"/>
      <c r="K12" s="190">
        <v>147</v>
      </c>
      <c r="L12" s="173" t="s">
        <v>36</v>
      </c>
      <c r="M12" s="8"/>
      <c r="N12" s="177" t="s">
        <v>41</v>
      </c>
      <c r="O12" s="189">
        <v>216</v>
      </c>
      <c r="P12" s="75"/>
      <c r="Q12" s="190">
        <v>162</v>
      </c>
      <c r="R12" s="178" t="s">
        <v>49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 thickBot="1" thickTop="1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9"/>
      <c r="O13" s="180"/>
      <c r="P13" s="180"/>
      <c r="Q13" s="180"/>
      <c r="R13" s="18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75" customHeight="1" thickTop="1">
      <c r="A14" s="269" t="s">
        <v>2</v>
      </c>
      <c r="B14" s="70" t="s">
        <v>103</v>
      </c>
      <c r="C14" s="129">
        <v>1</v>
      </c>
      <c r="D14" s="130" t="s">
        <v>19</v>
      </c>
      <c r="E14" s="131">
        <v>3</v>
      </c>
      <c r="F14" s="71" t="s">
        <v>109</v>
      </c>
      <c r="G14" s="8"/>
      <c r="H14" s="70" t="s">
        <v>105</v>
      </c>
      <c r="I14" s="129">
        <v>4</v>
      </c>
      <c r="J14" s="130" t="s">
        <v>19</v>
      </c>
      <c r="K14" s="131">
        <v>0</v>
      </c>
      <c r="L14" s="71" t="s">
        <v>104</v>
      </c>
      <c r="M14" s="8"/>
      <c r="N14" s="70" t="s">
        <v>101</v>
      </c>
      <c r="O14" s="129">
        <v>4</v>
      </c>
      <c r="P14" s="130" t="s">
        <v>19</v>
      </c>
      <c r="Q14" s="131">
        <v>0</v>
      </c>
      <c r="R14" s="176" t="s">
        <v>108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270"/>
      <c r="B15" s="72"/>
      <c r="C15" s="6">
        <v>274</v>
      </c>
      <c r="D15" s="7" t="s">
        <v>20</v>
      </c>
      <c r="E15" s="6">
        <v>297</v>
      </c>
      <c r="F15" s="73"/>
      <c r="G15" s="8"/>
      <c r="H15" s="72"/>
      <c r="I15" s="6">
        <v>346</v>
      </c>
      <c r="J15" s="7" t="s">
        <v>20</v>
      </c>
      <c r="K15" s="6">
        <v>338</v>
      </c>
      <c r="L15" s="73"/>
      <c r="M15" s="8"/>
      <c r="N15" s="72"/>
      <c r="O15" s="6">
        <v>364</v>
      </c>
      <c r="P15" s="7" t="s">
        <v>20</v>
      </c>
      <c r="Q15" s="6">
        <v>0</v>
      </c>
      <c r="R15" s="7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 customHeight="1">
      <c r="A16" s="270"/>
      <c r="B16" s="76" t="s">
        <v>38</v>
      </c>
      <c r="C16" s="187">
        <v>128</v>
      </c>
      <c r="D16" s="25"/>
      <c r="E16" s="188">
        <v>157</v>
      </c>
      <c r="F16" s="74" t="s">
        <v>68</v>
      </c>
      <c r="G16" s="8"/>
      <c r="H16" s="76" t="s">
        <v>48</v>
      </c>
      <c r="I16" s="187">
        <v>178</v>
      </c>
      <c r="J16" s="25"/>
      <c r="K16" s="188">
        <v>176</v>
      </c>
      <c r="L16" s="74" t="s">
        <v>33</v>
      </c>
      <c r="M16" s="8"/>
      <c r="N16" s="76" t="s">
        <v>35</v>
      </c>
      <c r="O16" s="187">
        <v>181</v>
      </c>
      <c r="P16" s="25"/>
      <c r="Q16" s="188"/>
      <c r="R16" s="178" t="s">
        <v>37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 customHeight="1" thickBot="1">
      <c r="A17" s="271"/>
      <c r="B17" s="172" t="s">
        <v>39</v>
      </c>
      <c r="C17" s="189">
        <v>146</v>
      </c>
      <c r="D17" s="75"/>
      <c r="E17" s="190">
        <v>140</v>
      </c>
      <c r="F17" s="173" t="s">
        <v>75</v>
      </c>
      <c r="G17" s="8"/>
      <c r="H17" s="172" t="s">
        <v>49</v>
      </c>
      <c r="I17" s="189">
        <v>168</v>
      </c>
      <c r="J17" s="75"/>
      <c r="K17" s="190">
        <v>162</v>
      </c>
      <c r="L17" s="173" t="s">
        <v>34</v>
      </c>
      <c r="M17" s="8"/>
      <c r="N17" s="172" t="s">
        <v>46</v>
      </c>
      <c r="O17" s="189">
        <v>183</v>
      </c>
      <c r="P17" s="75"/>
      <c r="Q17" s="190"/>
      <c r="R17" s="182" t="s">
        <v>53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3" ht="9.75" customHeight="1" thickBot="1" thickTop="1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2" ht="12.75" customHeight="1" thickTop="1">
      <c r="A19" s="269" t="s">
        <v>3</v>
      </c>
      <c r="B19" s="175" t="s">
        <v>102</v>
      </c>
      <c r="C19" s="129">
        <v>4</v>
      </c>
      <c r="D19" s="130" t="s">
        <v>19</v>
      </c>
      <c r="E19" s="131">
        <v>0</v>
      </c>
      <c r="F19" s="176" t="s">
        <v>108</v>
      </c>
      <c r="G19" s="8"/>
      <c r="H19" s="175" t="s">
        <v>109</v>
      </c>
      <c r="I19" s="129">
        <v>4</v>
      </c>
      <c r="J19" s="130" t="s">
        <v>19</v>
      </c>
      <c r="K19" s="131">
        <v>0</v>
      </c>
      <c r="L19" s="71" t="s">
        <v>106</v>
      </c>
      <c r="M19" s="8"/>
      <c r="N19" s="70" t="s">
        <v>103</v>
      </c>
      <c r="O19" s="129">
        <v>0</v>
      </c>
      <c r="P19" s="130" t="s">
        <v>19</v>
      </c>
      <c r="Q19" s="131">
        <v>4</v>
      </c>
      <c r="R19" s="176" t="s">
        <v>101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3" ht="12.75" customHeight="1">
      <c r="A20" s="270"/>
      <c r="B20" s="72"/>
      <c r="C20" s="6">
        <v>318</v>
      </c>
      <c r="D20" s="7" t="s">
        <v>20</v>
      </c>
      <c r="E20" s="6">
        <v>0</v>
      </c>
      <c r="F20" s="73"/>
      <c r="G20" s="8"/>
      <c r="H20" s="72"/>
      <c r="I20" s="6">
        <v>333</v>
      </c>
      <c r="J20" s="7" t="s">
        <v>20</v>
      </c>
      <c r="K20" s="6">
        <v>0</v>
      </c>
      <c r="L20" s="73"/>
      <c r="M20" s="8"/>
      <c r="N20" s="72"/>
      <c r="O20" s="6">
        <v>302</v>
      </c>
      <c r="P20" s="7" t="s">
        <v>20</v>
      </c>
      <c r="Q20" s="6">
        <v>333</v>
      </c>
      <c r="R20" s="7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6.5" customHeight="1">
      <c r="A21" s="270"/>
      <c r="B21" s="177" t="s">
        <v>40</v>
      </c>
      <c r="C21" s="187">
        <v>145</v>
      </c>
      <c r="D21" s="25"/>
      <c r="E21" s="188"/>
      <c r="F21" s="178" t="s">
        <v>37</v>
      </c>
      <c r="G21" s="8"/>
      <c r="H21" s="177" t="s">
        <v>68</v>
      </c>
      <c r="I21" s="187">
        <v>168</v>
      </c>
      <c r="J21" s="25"/>
      <c r="K21" s="188"/>
      <c r="L21" s="74" t="s">
        <v>73</v>
      </c>
      <c r="M21" s="8"/>
      <c r="N21" s="76" t="s">
        <v>38</v>
      </c>
      <c r="O21" s="187">
        <v>154</v>
      </c>
      <c r="P21" s="25"/>
      <c r="Q21" s="188">
        <v>175</v>
      </c>
      <c r="R21" s="178" t="s">
        <v>35</v>
      </c>
      <c r="S21" s="3"/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.5" customHeight="1" thickBot="1">
      <c r="A22" s="271"/>
      <c r="B22" s="183" t="s">
        <v>41</v>
      </c>
      <c r="C22" s="189">
        <v>173</v>
      </c>
      <c r="D22" s="75"/>
      <c r="E22" s="190"/>
      <c r="F22" s="182" t="s">
        <v>53</v>
      </c>
      <c r="G22" s="8"/>
      <c r="H22" s="183" t="s">
        <v>36</v>
      </c>
      <c r="I22" s="189">
        <v>165</v>
      </c>
      <c r="J22" s="75"/>
      <c r="K22" s="190"/>
      <c r="L22" s="173" t="s">
        <v>74</v>
      </c>
      <c r="M22" s="8"/>
      <c r="N22" s="172" t="s">
        <v>39</v>
      </c>
      <c r="O22" s="189">
        <v>148</v>
      </c>
      <c r="P22" s="75"/>
      <c r="Q22" s="190">
        <v>158</v>
      </c>
      <c r="R22" s="182" t="s">
        <v>46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9.75" customHeight="1" thickBot="1" thickTop="1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.75" customHeight="1" thickTop="1">
      <c r="A24" s="269" t="s">
        <v>4</v>
      </c>
      <c r="B24" s="175" t="s">
        <v>104</v>
      </c>
      <c r="C24" s="129">
        <v>3</v>
      </c>
      <c r="D24" s="130" t="s">
        <v>19</v>
      </c>
      <c r="E24" s="131">
        <v>1</v>
      </c>
      <c r="F24" s="176" t="s">
        <v>101</v>
      </c>
      <c r="G24" s="8"/>
      <c r="H24" s="70" t="s">
        <v>105</v>
      </c>
      <c r="I24" s="129">
        <v>1</v>
      </c>
      <c r="J24" s="130" t="s">
        <v>19</v>
      </c>
      <c r="K24" s="131">
        <v>3</v>
      </c>
      <c r="L24" s="71" t="s">
        <v>109</v>
      </c>
      <c r="M24" s="8"/>
      <c r="N24" s="70" t="s">
        <v>108</v>
      </c>
      <c r="O24" s="129">
        <v>0</v>
      </c>
      <c r="P24" s="130" t="s">
        <v>19</v>
      </c>
      <c r="Q24" s="131">
        <v>4</v>
      </c>
      <c r="R24" s="176" t="s">
        <v>103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.75" customHeight="1">
      <c r="A25" s="270"/>
      <c r="B25" s="72"/>
      <c r="C25" s="6">
        <v>377</v>
      </c>
      <c r="D25" s="7" t="s">
        <v>20</v>
      </c>
      <c r="E25" s="6">
        <v>333</v>
      </c>
      <c r="F25" s="73"/>
      <c r="G25" s="8"/>
      <c r="H25" s="72"/>
      <c r="I25" s="6">
        <v>340</v>
      </c>
      <c r="J25" s="7" t="s">
        <v>20</v>
      </c>
      <c r="K25" s="6">
        <v>368</v>
      </c>
      <c r="L25" s="73"/>
      <c r="M25" s="8"/>
      <c r="N25" s="72"/>
      <c r="O25" s="6">
        <v>0</v>
      </c>
      <c r="P25" s="7" t="s">
        <v>20</v>
      </c>
      <c r="Q25" s="6">
        <v>332</v>
      </c>
      <c r="R25" s="7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6.5" customHeight="1">
      <c r="A26" s="270"/>
      <c r="B26" s="177" t="s">
        <v>33</v>
      </c>
      <c r="C26" s="187">
        <v>167</v>
      </c>
      <c r="D26" s="25"/>
      <c r="E26" s="188">
        <v>171</v>
      </c>
      <c r="F26" s="178" t="s">
        <v>35</v>
      </c>
      <c r="G26" s="8"/>
      <c r="H26" s="76" t="s">
        <v>48</v>
      </c>
      <c r="I26" s="187">
        <v>193</v>
      </c>
      <c r="J26" s="25"/>
      <c r="K26" s="188">
        <v>187</v>
      </c>
      <c r="L26" s="74" t="s">
        <v>68</v>
      </c>
      <c r="M26" s="8"/>
      <c r="N26" s="76" t="s">
        <v>37</v>
      </c>
      <c r="O26" s="187"/>
      <c r="P26" s="25"/>
      <c r="Q26" s="188">
        <v>178</v>
      </c>
      <c r="R26" s="178" t="s">
        <v>38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6.5" customHeight="1" thickBot="1">
      <c r="A27" s="271"/>
      <c r="B27" s="183" t="s">
        <v>34</v>
      </c>
      <c r="C27" s="189">
        <v>210</v>
      </c>
      <c r="D27" s="75"/>
      <c r="E27" s="190">
        <v>162</v>
      </c>
      <c r="F27" s="182" t="s">
        <v>46</v>
      </c>
      <c r="G27" s="8"/>
      <c r="H27" s="172" t="s">
        <v>49</v>
      </c>
      <c r="I27" s="189">
        <v>147</v>
      </c>
      <c r="J27" s="75"/>
      <c r="K27" s="190">
        <v>181</v>
      </c>
      <c r="L27" s="173" t="s">
        <v>36</v>
      </c>
      <c r="M27" s="8"/>
      <c r="N27" s="172" t="s">
        <v>53</v>
      </c>
      <c r="O27" s="189"/>
      <c r="P27" s="75"/>
      <c r="Q27" s="190">
        <v>154</v>
      </c>
      <c r="R27" s="182" t="s">
        <v>39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 thickBot="1" thickTop="1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2"/>
      <c r="R28" s="8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.75" customHeight="1" thickTop="1">
      <c r="A29" s="269" t="s">
        <v>5</v>
      </c>
      <c r="B29" s="70" t="s">
        <v>101</v>
      </c>
      <c r="C29" s="129">
        <v>4</v>
      </c>
      <c r="D29" s="130" t="s">
        <v>19</v>
      </c>
      <c r="E29" s="131">
        <v>0</v>
      </c>
      <c r="F29" s="71" t="s">
        <v>106</v>
      </c>
      <c r="G29" s="8"/>
      <c r="H29" s="175" t="s">
        <v>102</v>
      </c>
      <c r="I29" s="129">
        <v>4</v>
      </c>
      <c r="J29" s="130" t="s">
        <v>19</v>
      </c>
      <c r="K29" s="131">
        <v>0</v>
      </c>
      <c r="L29" s="176" t="s">
        <v>103</v>
      </c>
      <c r="M29" s="8"/>
      <c r="N29" s="70" t="s">
        <v>105</v>
      </c>
      <c r="O29" s="129">
        <v>4</v>
      </c>
      <c r="P29" s="130" t="s">
        <v>19</v>
      </c>
      <c r="Q29" s="131">
        <v>0</v>
      </c>
      <c r="R29" s="176" t="s">
        <v>108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.75" customHeight="1">
      <c r="A30" s="270"/>
      <c r="B30" s="72"/>
      <c r="C30" s="6">
        <v>353</v>
      </c>
      <c r="D30" s="7" t="s">
        <v>20</v>
      </c>
      <c r="E30" s="6">
        <v>0</v>
      </c>
      <c r="F30" s="73"/>
      <c r="G30" s="8"/>
      <c r="H30" s="72"/>
      <c r="I30" s="6">
        <v>365</v>
      </c>
      <c r="J30" s="7" t="s">
        <v>20</v>
      </c>
      <c r="K30" s="6">
        <v>348</v>
      </c>
      <c r="L30" s="73"/>
      <c r="M30" s="8"/>
      <c r="N30" s="72"/>
      <c r="O30" s="6">
        <v>340</v>
      </c>
      <c r="P30" s="7" t="s">
        <v>20</v>
      </c>
      <c r="Q30" s="6">
        <v>0</v>
      </c>
      <c r="R30" s="7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6.5" customHeight="1">
      <c r="A31" s="270"/>
      <c r="B31" s="76" t="s">
        <v>35</v>
      </c>
      <c r="C31" s="187">
        <v>170</v>
      </c>
      <c r="D31" s="25"/>
      <c r="E31" s="188"/>
      <c r="F31" s="74" t="s">
        <v>73</v>
      </c>
      <c r="G31" s="8"/>
      <c r="H31" s="177" t="s">
        <v>40</v>
      </c>
      <c r="I31" s="187">
        <v>204</v>
      </c>
      <c r="J31" s="25"/>
      <c r="K31" s="188">
        <v>195</v>
      </c>
      <c r="L31" s="178" t="s">
        <v>38</v>
      </c>
      <c r="M31" s="8"/>
      <c r="N31" s="76" t="s">
        <v>48</v>
      </c>
      <c r="O31" s="187">
        <v>161</v>
      </c>
      <c r="P31" s="25"/>
      <c r="Q31" s="188"/>
      <c r="R31" s="178" t="s">
        <v>37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6.5" customHeight="1" thickBot="1">
      <c r="A32" s="271"/>
      <c r="B32" s="172" t="s">
        <v>46</v>
      </c>
      <c r="C32" s="189">
        <v>183</v>
      </c>
      <c r="D32" s="75"/>
      <c r="E32" s="190"/>
      <c r="F32" s="173" t="s">
        <v>74</v>
      </c>
      <c r="G32" s="8"/>
      <c r="H32" s="183" t="s">
        <v>41</v>
      </c>
      <c r="I32" s="189">
        <v>161</v>
      </c>
      <c r="J32" s="75"/>
      <c r="K32" s="190">
        <v>153</v>
      </c>
      <c r="L32" s="182" t="s">
        <v>39</v>
      </c>
      <c r="M32" s="8"/>
      <c r="N32" s="172" t="s">
        <v>49</v>
      </c>
      <c r="O32" s="189">
        <v>179</v>
      </c>
      <c r="P32" s="75"/>
      <c r="Q32" s="190"/>
      <c r="R32" s="182" t="s">
        <v>53</v>
      </c>
      <c r="S32" s="3"/>
      <c r="T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9.75" customHeight="1" thickBot="1" thickTop="1">
      <c r="A33" s="9"/>
      <c r="B33" s="8"/>
      <c r="C33" s="8"/>
      <c r="D33" s="8"/>
      <c r="E33" s="8"/>
      <c r="F33" s="8"/>
      <c r="G33" s="8"/>
      <c r="H33" s="8"/>
      <c r="I33" s="8"/>
      <c r="J33" s="8"/>
      <c r="K33" s="22"/>
      <c r="L33" s="8"/>
      <c r="M33" s="8"/>
      <c r="N33" s="8"/>
      <c r="O33" s="8"/>
      <c r="P33" s="8"/>
      <c r="Q33" s="8"/>
      <c r="R33" s="8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3.5" customHeight="1" thickTop="1">
      <c r="A34" s="269" t="s">
        <v>6</v>
      </c>
      <c r="B34" s="70" t="s">
        <v>105</v>
      </c>
      <c r="C34" s="129">
        <v>4</v>
      </c>
      <c r="D34" s="130" t="s">
        <v>19</v>
      </c>
      <c r="E34" s="131">
        <v>0</v>
      </c>
      <c r="F34" s="176" t="s">
        <v>103</v>
      </c>
      <c r="G34" s="8"/>
      <c r="H34" s="70" t="s">
        <v>106</v>
      </c>
      <c r="I34" s="129">
        <v>0</v>
      </c>
      <c r="J34" s="130" t="s">
        <v>19</v>
      </c>
      <c r="K34" s="131">
        <v>4</v>
      </c>
      <c r="L34" s="71" t="s">
        <v>102</v>
      </c>
      <c r="M34" s="8"/>
      <c r="N34" s="70" t="s">
        <v>109</v>
      </c>
      <c r="O34" s="129">
        <v>1</v>
      </c>
      <c r="P34" s="130" t="s">
        <v>19</v>
      </c>
      <c r="Q34" s="131">
        <v>3</v>
      </c>
      <c r="R34" s="176" t="s">
        <v>101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 customHeight="1">
      <c r="A35" s="270"/>
      <c r="B35" s="72"/>
      <c r="C35" s="6">
        <v>357</v>
      </c>
      <c r="D35" s="7" t="s">
        <v>20</v>
      </c>
      <c r="E35" s="6">
        <v>295</v>
      </c>
      <c r="F35" s="73"/>
      <c r="G35" s="8"/>
      <c r="H35" s="72"/>
      <c r="I35" s="6">
        <v>0</v>
      </c>
      <c r="J35" s="7" t="s">
        <v>20</v>
      </c>
      <c r="K35" s="6">
        <v>351</v>
      </c>
      <c r="L35" s="73"/>
      <c r="M35" s="8"/>
      <c r="N35" s="72"/>
      <c r="O35" s="6">
        <v>312</v>
      </c>
      <c r="P35" s="7" t="s">
        <v>20</v>
      </c>
      <c r="Q35" s="6">
        <v>349</v>
      </c>
      <c r="R35" s="7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6.5" customHeight="1">
      <c r="A36" s="270"/>
      <c r="B36" s="76" t="s">
        <v>48</v>
      </c>
      <c r="C36" s="187">
        <v>178</v>
      </c>
      <c r="D36" s="25"/>
      <c r="E36" s="188">
        <v>150</v>
      </c>
      <c r="F36" s="178" t="s">
        <v>38</v>
      </c>
      <c r="G36" s="8"/>
      <c r="H36" s="177" t="s">
        <v>73</v>
      </c>
      <c r="I36" s="187"/>
      <c r="J36" s="25"/>
      <c r="K36" s="188">
        <v>168</v>
      </c>
      <c r="L36" s="74" t="s">
        <v>40</v>
      </c>
      <c r="M36" s="8"/>
      <c r="N36" s="177" t="s">
        <v>75</v>
      </c>
      <c r="O36" s="187">
        <v>171</v>
      </c>
      <c r="P36" s="25"/>
      <c r="Q36" s="188">
        <v>170</v>
      </c>
      <c r="R36" s="178" t="s">
        <v>35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6.5" customHeight="1" thickBot="1">
      <c r="A37" s="271"/>
      <c r="B37" s="172" t="s">
        <v>49</v>
      </c>
      <c r="C37" s="189">
        <v>179</v>
      </c>
      <c r="D37" s="75"/>
      <c r="E37" s="190">
        <v>145</v>
      </c>
      <c r="F37" s="182" t="s">
        <v>39</v>
      </c>
      <c r="G37" s="8"/>
      <c r="H37" s="183" t="s">
        <v>74</v>
      </c>
      <c r="I37" s="189"/>
      <c r="J37" s="75"/>
      <c r="K37" s="190">
        <v>183</v>
      </c>
      <c r="L37" s="173" t="s">
        <v>41</v>
      </c>
      <c r="M37" s="8"/>
      <c r="N37" s="183" t="s">
        <v>76</v>
      </c>
      <c r="O37" s="189">
        <v>141</v>
      </c>
      <c r="P37" s="75"/>
      <c r="Q37" s="190">
        <v>179</v>
      </c>
      <c r="R37" s="182" t="s">
        <v>46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4.25" thickBot="1" thickTop="1">
      <c r="A38" s="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7"/>
      <c r="O38" s="8"/>
      <c r="P38" s="8"/>
      <c r="Q38" s="8"/>
      <c r="R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3.5" customHeight="1" thickTop="1">
      <c r="A39" s="269" t="s">
        <v>7</v>
      </c>
      <c r="B39" s="70" t="s">
        <v>108</v>
      </c>
      <c r="C39" s="129">
        <v>0</v>
      </c>
      <c r="D39" s="130" t="s">
        <v>19</v>
      </c>
      <c r="E39" s="131">
        <v>0</v>
      </c>
      <c r="F39" s="71" t="s">
        <v>106</v>
      </c>
      <c r="G39" s="8"/>
      <c r="H39" s="70" t="s">
        <v>101</v>
      </c>
      <c r="I39" s="129">
        <v>0</v>
      </c>
      <c r="J39" s="130" t="s">
        <v>19</v>
      </c>
      <c r="K39" s="131">
        <v>4</v>
      </c>
      <c r="L39" s="71" t="s">
        <v>105</v>
      </c>
      <c r="M39" s="8"/>
      <c r="N39" s="175" t="s">
        <v>104</v>
      </c>
      <c r="O39" s="129">
        <v>4</v>
      </c>
      <c r="P39" s="130" t="s">
        <v>19</v>
      </c>
      <c r="Q39" s="131">
        <v>0</v>
      </c>
      <c r="R39" s="71" t="s">
        <v>102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 customHeight="1">
      <c r="A40" s="270"/>
      <c r="B40" s="72"/>
      <c r="C40" s="6">
        <v>0</v>
      </c>
      <c r="D40" s="7" t="s">
        <v>20</v>
      </c>
      <c r="E40" s="6">
        <v>0</v>
      </c>
      <c r="F40" s="73"/>
      <c r="G40" s="8"/>
      <c r="H40" s="72"/>
      <c r="I40" s="6">
        <v>339</v>
      </c>
      <c r="J40" s="7" t="s">
        <v>20</v>
      </c>
      <c r="K40" s="6">
        <v>349</v>
      </c>
      <c r="L40" s="73"/>
      <c r="M40" s="8"/>
      <c r="N40" s="72"/>
      <c r="O40" s="6">
        <v>367</v>
      </c>
      <c r="P40" s="7" t="s">
        <v>20</v>
      </c>
      <c r="Q40" s="6">
        <v>324</v>
      </c>
      <c r="R40" s="7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6.5" customHeight="1">
      <c r="A41" s="270"/>
      <c r="B41" s="76" t="s">
        <v>37</v>
      </c>
      <c r="C41" s="187"/>
      <c r="D41" s="25"/>
      <c r="E41" s="188"/>
      <c r="F41" s="74" t="s">
        <v>73</v>
      </c>
      <c r="G41" s="8"/>
      <c r="H41" s="76" t="s">
        <v>35</v>
      </c>
      <c r="I41" s="187">
        <v>164</v>
      </c>
      <c r="J41" s="25"/>
      <c r="K41" s="188">
        <v>167</v>
      </c>
      <c r="L41" s="178" t="s">
        <v>48</v>
      </c>
      <c r="M41" s="8"/>
      <c r="N41" s="177" t="s">
        <v>33</v>
      </c>
      <c r="O41" s="187">
        <v>190</v>
      </c>
      <c r="P41" s="25"/>
      <c r="Q41" s="188">
        <v>177</v>
      </c>
      <c r="R41" s="74" t="s">
        <v>40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6.5" customHeight="1" thickBot="1">
      <c r="A42" s="271"/>
      <c r="B42" s="172" t="s">
        <v>53</v>
      </c>
      <c r="C42" s="189"/>
      <c r="D42" s="75"/>
      <c r="E42" s="190"/>
      <c r="F42" s="173" t="s">
        <v>74</v>
      </c>
      <c r="G42" s="8"/>
      <c r="H42" s="172" t="s">
        <v>46</v>
      </c>
      <c r="I42" s="189">
        <v>175</v>
      </c>
      <c r="J42" s="75"/>
      <c r="K42" s="190">
        <v>182</v>
      </c>
      <c r="L42" s="182" t="s">
        <v>49</v>
      </c>
      <c r="M42" s="8"/>
      <c r="N42" s="183" t="s">
        <v>34</v>
      </c>
      <c r="O42" s="189">
        <v>177</v>
      </c>
      <c r="P42" s="75"/>
      <c r="Q42" s="190">
        <v>147</v>
      </c>
      <c r="R42" s="173" t="s">
        <v>41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19" ht="14.25" thickBot="1" thickTop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 customHeight="1" thickTop="1">
      <c r="A44" s="269" t="s">
        <v>8</v>
      </c>
      <c r="B44" s="175" t="s">
        <v>109</v>
      </c>
      <c r="C44" s="129">
        <v>0</v>
      </c>
      <c r="D44" s="130" t="s">
        <v>19</v>
      </c>
      <c r="E44" s="131">
        <v>4</v>
      </c>
      <c r="F44" s="71" t="s">
        <v>102</v>
      </c>
      <c r="G44" s="184"/>
      <c r="H44" s="175" t="s">
        <v>104</v>
      </c>
      <c r="I44" s="129">
        <v>4</v>
      </c>
      <c r="J44" s="130" t="s">
        <v>19</v>
      </c>
      <c r="K44" s="131">
        <v>0</v>
      </c>
      <c r="L44" s="176" t="s">
        <v>108</v>
      </c>
      <c r="M44" s="8"/>
      <c r="N44" s="175" t="s">
        <v>106</v>
      </c>
      <c r="O44" s="129">
        <v>0</v>
      </c>
      <c r="P44" s="130" t="s">
        <v>19</v>
      </c>
      <c r="Q44" s="131">
        <v>4</v>
      </c>
      <c r="R44" s="176" t="s">
        <v>103</v>
      </c>
      <c r="S44" s="3"/>
    </row>
    <row r="45" spans="1:19" ht="12.75" customHeight="1">
      <c r="A45" s="270"/>
      <c r="B45" s="72"/>
      <c r="C45" s="6">
        <v>345</v>
      </c>
      <c r="D45" s="7" t="s">
        <v>20</v>
      </c>
      <c r="E45" s="6">
        <v>421</v>
      </c>
      <c r="F45" s="73"/>
      <c r="G45" s="8"/>
      <c r="H45" s="72"/>
      <c r="I45" s="6">
        <v>334</v>
      </c>
      <c r="J45" s="7" t="s">
        <v>20</v>
      </c>
      <c r="K45" s="6">
        <v>0</v>
      </c>
      <c r="L45" s="73"/>
      <c r="M45" s="8"/>
      <c r="N45" s="72"/>
      <c r="O45" s="6">
        <v>0</v>
      </c>
      <c r="P45" s="7" t="s">
        <v>20</v>
      </c>
      <c r="Q45" s="6">
        <v>308</v>
      </c>
      <c r="R45" s="73"/>
      <c r="S45" s="3"/>
    </row>
    <row r="46" spans="1:19" ht="16.5" customHeight="1">
      <c r="A46" s="270"/>
      <c r="B46" s="177" t="s">
        <v>75</v>
      </c>
      <c r="C46" s="187">
        <v>178</v>
      </c>
      <c r="D46" s="25"/>
      <c r="E46" s="188">
        <v>215</v>
      </c>
      <c r="F46" s="74" t="s">
        <v>40</v>
      </c>
      <c r="G46" s="8"/>
      <c r="H46" s="177" t="s">
        <v>33</v>
      </c>
      <c r="I46" s="187">
        <v>168</v>
      </c>
      <c r="J46" s="25"/>
      <c r="K46" s="188"/>
      <c r="L46" s="178" t="s">
        <v>37</v>
      </c>
      <c r="M46" s="8"/>
      <c r="N46" s="177" t="s">
        <v>73</v>
      </c>
      <c r="O46" s="187"/>
      <c r="P46" s="25"/>
      <c r="Q46" s="188">
        <v>179</v>
      </c>
      <c r="R46" s="178" t="s">
        <v>38</v>
      </c>
      <c r="S46" s="3"/>
    </row>
    <row r="47" spans="1:19" ht="16.5" customHeight="1" thickBot="1">
      <c r="A47" s="271"/>
      <c r="B47" s="183" t="s">
        <v>76</v>
      </c>
      <c r="C47" s="189">
        <v>167</v>
      </c>
      <c r="D47" s="75"/>
      <c r="E47" s="190">
        <v>206</v>
      </c>
      <c r="F47" s="173" t="s">
        <v>41</v>
      </c>
      <c r="G47" s="8"/>
      <c r="H47" s="183" t="s">
        <v>34</v>
      </c>
      <c r="I47" s="189">
        <v>166</v>
      </c>
      <c r="J47" s="75"/>
      <c r="K47" s="190"/>
      <c r="L47" s="182" t="s">
        <v>53</v>
      </c>
      <c r="M47" s="8"/>
      <c r="N47" s="183" t="s">
        <v>74</v>
      </c>
      <c r="O47" s="189"/>
      <c r="P47" s="75"/>
      <c r="Q47" s="190">
        <v>129</v>
      </c>
      <c r="R47" s="182" t="s">
        <v>39</v>
      </c>
      <c r="S47" s="3"/>
    </row>
    <row r="48" spans="1:19" ht="14.25" thickBot="1" thickTop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3.5" thickTop="1">
      <c r="A49" s="269" t="s">
        <v>9</v>
      </c>
      <c r="B49" s="77"/>
      <c r="C49" s="78"/>
      <c r="D49" s="79" t="s">
        <v>19</v>
      </c>
      <c r="E49" s="80"/>
      <c r="F49" s="81"/>
      <c r="G49" s="8"/>
      <c r="H49" s="77"/>
      <c r="I49" s="78"/>
      <c r="J49" s="79"/>
      <c r="K49" s="80"/>
      <c r="L49" s="81"/>
      <c r="M49" s="8"/>
      <c r="N49" s="175" t="s">
        <v>109</v>
      </c>
      <c r="O49" s="129">
        <v>4</v>
      </c>
      <c r="P49" s="130" t="s">
        <v>19</v>
      </c>
      <c r="Q49" s="131">
        <v>0</v>
      </c>
      <c r="R49" s="71" t="s">
        <v>104</v>
      </c>
      <c r="S49" s="3"/>
    </row>
    <row r="50" spans="1:19" ht="12.75">
      <c r="A50" s="270"/>
      <c r="B50" s="82"/>
      <c r="C50" s="83" t="s">
        <v>97</v>
      </c>
      <c r="D50" s="84" t="s">
        <v>20</v>
      </c>
      <c r="E50" s="83" t="s">
        <v>97</v>
      </c>
      <c r="F50" s="85"/>
      <c r="G50" s="8"/>
      <c r="H50" s="82"/>
      <c r="I50" s="83" t="s">
        <v>97</v>
      </c>
      <c r="J50" s="84" t="s">
        <v>20</v>
      </c>
      <c r="K50" s="83" t="s">
        <v>97</v>
      </c>
      <c r="L50" s="85"/>
      <c r="M50" s="8"/>
      <c r="N50" s="72"/>
      <c r="O50" s="6">
        <v>420</v>
      </c>
      <c r="P50" s="7" t="s">
        <v>20</v>
      </c>
      <c r="Q50" s="6">
        <v>330</v>
      </c>
      <c r="R50" s="73"/>
      <c r="S50" s="3"/>
    </row>
    <row r="51" spans="1:19" ht="16.5" customHeight="1">
      <c r="A51" s="270"/>
      <c r="B51" s="86"/>
      <c r="C51" s="191"/>
      <c r="D51" s="87"/>
      <c r="E51" s="192"/>
      <c r="F51" s="88"/>
      <c r="G51" s="8"/>
      <c r="H51" s="86"/>
      <c r="I51" s="191"/>
      <c r="J51" s="87"/>
      <c r="K51" s="192"/>
      <c r="L51" s="88"/>
      <c r="M51" s="8"/>
      <c r="N51" s="177" t="s">
        <v>68</v>
      </c>
      <c r="O51" s="187">
        <v>207</v>
      </c>
      <c r="P51" s="25"/>
      <c r="Q51" s="188">
        <v>174</v>
      </c>
      <c r="R51" s="74" t="s">
        <v>33</v>
      </c>
      <c r="S51" s="3"/>
    </row>
    <row r="52" spans="1:19" ht="16.5" customHeight="1" thickBot="1">
      <c r="A52" s="271"/>
      <c r="B52" s="89"/>
      <c r="C52" s="193"/>
      <c r="D52" s="90"/>
      <c r="E52" s="194"/>
      <c r="F52" s="91"/>
      <c r="G52" s="92"/>
      <c r="H52" s="89"/>
      <c r="I52" s="193"/>
      <c r="J52" s="90"/>
      <c r="K52" s="194"/>
      <c r="L52" s="91"/>
      <c r="M52" s="8"/>
      <c r="N52" s="183" t="s">
        <v>36</v>
      </c>
      <c r="O52" s="189">
        <v>213</v>
      </c>
      <c r="P52" s="75"/>
      <c r="Q52" s="190">
        <v>156</v>
      </c>
      <c r="R52" s="173" t="s">
        <v>34</v>
      </c>
      <c r="S52" s="3"/>
    </row>
    <row r="53" spans="1:19" ht="13.5" thickTop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R75" s="3"/>
      <c r="S75" s="3"/>
      <c r="T75" s="3"/>
    </row>
    <row r="76" spans="1:20" ht="12.75">
      <c r="A76" s="3"/>
      <c r="C76" s="3"/>
      <c r="D76" s="3"/>
      <c r="E76" s="3"/>
      <c r="F76" s="3"/>
      <c r="G76" s="3"/>
      <c r="I76" s="3"/>
      <c r="J76" s="3"/>
      <c r="S76" s="3"/>
      <c r="T76" s="3"/>
    </row>
    <row r="77" spans="1:20" ht="12.75">
      <c r="A77" s="3"/>
      <c r="C77" s="3"/>
      <c r="D77" s="3"/>
      <c r="E77" s="3"/>
      <c r="F77" s="3"/>
      <c r="G77" s="3"/>
      <c r="I77" s="3"/>
      <c r="J77" s="3"/>
      <c r="S77" s="3"/>
      <c r="T77" s="3"/>
    </row>
  </sheetData>
  <sheetProtection selectLockedCells="1"/>
  <mergeCells count="11">
    <mergeCell ref="A49:A52"/>
    <mergeCell ref="A24:A27"/>
    <mergeCell ref="A29:A32"/>
    <mergeCell ref="A34:A37"/>
    <mergeCell ref="A39:A42"/>
    <mergeCell ref="A44:A47"/>
    <mergeCell ref="B2:R2"/>
    <mergeCell ref="A4:A7"/>
    <mergeCell ref="A9:A12"/>
    <mergeCell ref="A14:A17"/>
    <mergeCell ref="A19:A22"/>
  </mergeCells>
  <dataValidations count="8">
    <dataValidation type="list" allowBlank="1" showInputMessage="1" showErrorMessage="1" sqref="H6:H7 F36:F37 B16:B17 R26:R27 L31:L32 N21:N22 R46:R47">
      <formula1>$AO$5:$AO$8</formula1>
    </dataValidation>
    <dataValidation type="list" allowBlank="1" showInputMessage="1" showErrorMessage="1" sqref="N46:N47 F31:F32 R6:R7 B11:B12 L21:L22 H36:H37 F41:F42">
      <formula1>$AQ$5:$AQ$8</formula1>
    </dataValidation>
    <dataValidation type="list" allowBlank="1" showInputMessage="1" showErrorMessage="1" sqref="N11:N12 B21:B22 R41:R42 F46:F47 L36:L37 H31:H32 F6:F7">
      <formula1>$AP$5:$AP$8</formula1>
    </dataValidation>
    <dataValidation type="list" allowBlank="1" showInputMessage="1" showErrorMessage="1" sqref="B31:B32 R36:R37 B6:B7 N16:N17 H41:H42 R21:R22 F26:F27">
      <formula1>$AK$5:$AK$8</formula1>
    </dataValidation>
    <dataValidation type="list" allowBlank="1" showInputMessage="1" showErrorMessage="1" sqref="N31:N32 L41:L42 B36:B37 N6:N7 R11:R12 H16:H17 H26:H27">
      <formula1>$AM$5:$AM$8</formula1>
    </dataValidation>
    <dataValidation type="list" allowBlank="1" showInputMessage="1" showErrorMessage="1" sqref="B26:B27 R51:R52 N41:N42 F11:F12 H46:H47 L6:L7 L16:L17">
      <formula1>$AJ$5:$AJ$8</formula1>
    </dataValidation>
    <dataValidation type="list" allowBlank="1" showInputMessage="1" showErrorMessage="1" sqref="N51:N52 B46:B47 L26:L27 L11:L12 F16:F17 H21:H22 N36:N37">
      <formula1>$AL$5:$AL$8</formula1>
    </dataValidation>
    <dataValidation type="list" allowBlank="1" showInputMessage="1" showErrorMessage="1" sqref="B41:B42 R31:R32 L46:L47 H11:H12 R16:R17 F21:F22 N26:N27">
      <formula1>$AN$5:$AN$8</formula1>
    </dataValidation>
  </dataValidations>
  <printOptions/>
  <pageMargins left="0.3937007874015748" right="0.3937007874015748" top="0.15748031496062992" bottom="0.15748031496062992" header="0" footer="0"/>
  <pageSetup orientation="landscape" paperSize="9" scale="80" r:id="rId2"/>
  <rowBreaks count="1" manualBreakCount="1">
    <brk id="52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4"/>
  <sheetViews>
    <sheetView tabSelected="1" zoomScale="75" zoomScaleNormal="75" zoomScalePageLayoutView="0" workbookViewId="0" topLeftCell="G1">
      <selection activeCell="AL13" sqref="AL13"/>
    </sheetView>
  </sheetViews>
  <sheetFormatPr defaultColWidth="9.00390625" defaultRowHeight="12.75"/>
  <cols>
    <col min="1" max="2" width="13.625" style="1" customWidth="1"/>
    <col min="3" max="9" width="5.75390625" style="0" customWidth="1"/>
    <col min="10" max="12" width="7.75390625" style="0" customWidth="1"/>
    <col min="13" max="19" width="5.75390625" style="0" customWidth="1"/>
    <col min="20" max="22" width="7.75390625" style="0" customWidth="1"/>
    <col min="23" max="29" width="5.75390625" style="0" customWidth="1"/>
    <col min="30" max="33" width="7.75390625" style="0" customWidth="1"/>
    <col min="34" max="34" width="12.375" style="1" customWidth="1"/>
    <col min="35" max="35" width="10.75390625" style="1" customWidth="1"/>
    <col min="36" max="36" width="10.25390625" style="12" customWidth="1"/>
    <col min="37" max="37" width="3.75390625" style="0" customWidth="1"/>
    <col min="38" max="38" width="10.75390625" style="0" customWidth="1"/>
    <col min="39" max="69" width="10.75390625" style="0" hidden="1" customWidth="1"/>
    <col min="70" max="71" width="6.875" style="0" customWidth="1"/>
  </cols>
  <sheetData>
    <row r="1" spans="1:37" ht="56.25" customHeight="1" thickBot="1">
      <c r="A1" s="13"/>
      <c r="B1" s="13"/>
      <c r="C1" s="289" t="s">
        <v>23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1"/>
      <c r="AH1" s="291"/>
      <c r="AI1" s="13"/>
      <c r="AJ1" s="15"/>
      <c r="AK1" s="14"/>
    </row>
    <row r="2" spans="1:49" ht="21" customHeight="1" thickBot="1" thickTop="1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86" t="s">
        <v>83</v>
      </c>
      <c r="AH2" s="287"/>
      <c r="AI2" s="287"/>
      <c r="AJ2" s="288"/>
      <c r="AK2" s="14"/>
      <c r="AU2" s="273" t="s">
        <v>29</v>
      </c>
      <c r="AV2" s="273"/>
      <c r="AW2" s="274"/>
    </row>
    <row r="3" spans="1:49" ht="57.75" customHeight="1" thickBot="1" thickTop="1">
      <c r="A3" s="20"/>
      <c r="B3" s="21"/>
      <c r="C3" s="276" t="s">
        <v>66</v>
      </c>
      <c r="D3" s="277"/>
      <c r="E3" s="277"/>
      <c r="F3" s="277"/>
      <c r="G3" s="277"/>
      <c r="H3" s="277"/>
      <c r="I3" s="277"/>
      <c r="J3" s="278"/>
      <c r="K3" s="278"/>
      <c r="L3" s="279"/>
      <c r="M3" s="275" t="s">
        <v>65</v>
      </c>
      <c r="N3" s="275"/>
      <c r="O3" s="275"/>
      <c r="P3" s="275"/>
      <c r="Q3" s="275"/>
      <c r="R3" s="275"/>
      <c r="S3" s="275"/>
      <c r="T3" s="275"/>
      <c r="U3" s="275"/>
      <c r="V3" s="275"/>
      <c r="W3" s="280" t="s">
        <v>67</v>
      </c>
      <c r="X3" s="281"/>
      <c r="Y3" s="281"/>
      <c r="Z3" s="281"/>
      <c r="AA3" s="281"/>
      <c r="AB3" s="281"/>
      <c r="AC3" s="281"/>
      <c r="AD3" s="278"/>
      <c r="AE3" s="278"/>
      <c r="AF3" s="278"/>
      <c r="AG3" s="282" t="s">
        <v>82</v>
      </c>
      <c r="AH3" s="284" t="s">
        <v>22</v>
      </c>
      <c r="AI3" s="284" t="s">
        <v>17</v>
      </c>
      <c r="AJ3" s="284" t="s">
        <v>110</v>
      </c>
      <c r="AK3" s="14"/>
      <c r="AU3" s="24" t="s">
        <v>27</v>
      </c>
      <c r="AV3" s="29" t="s">
        <v>28</v>
      </c>
      <c r="AW3" s="28" t="s">
        <v>30</v>
      </c>
    </row>
    <row r="4" spans="1:37" ht="14.25" thickBot="1" thickTop="1">
      <c r="A4" s="16" t="s">
        <v>21</v>
      </c>
      <c r="B4" s="16" t="s">
        <v>15</v>
      </c>
      <c r="C4" s="37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47" t="s">
        <v>69</v>
      </c>
      <c r="K4" s="48" t="s">
        <v>70</v>
      </c>
      <c r="L4" s="49" t="s">
        <v>71</v>
      </c>
      <c r="M4" s="135" t="s">
        <v>7</v>
      </c>
      <c r="N4" s="136" t="s">
        <v>8</v>
      </c>
      <c r="O4" s="136" t="s">
        <v>9</v>
      </c>
      <c r="P4" s="136" t="s">
        <v>10</v>
      </c>
      <c r="Q4" s="136" t="s">
        <v>11</v>
      </c>
      <c r="R4" s="136" t="s">
        <v>12</v>
      </c>
      <c r="S4" s="136" t="s">
        <v>13</v>
      </c>
      <c r="T4" s="137" t="s">
        <v>69</v>
      </c>
      <c r="U4" s="138" t="s">
        <v>70</v>
      </c>
      <c r="V4" s="139" t="s">
        <v>71</v>
      </c>
      <c r="W4" s="39" t="s">
        <v>14</v>
      </c>
      <c r="X4" s="39" t="s">
        <v>59</v>
      </c>
      <c r="Y4" s="39" t="s">
        <v>60</v>
      </c>
      <c r="Z4" s="39" t="s">
        <v>61</v>
      </c>
      <c r="AA4" s="39" t="s">
        <v>62</v>
      </c>
      <c r="AB4" s="39" t="s">
        <v>63</v>
      </c>
      <c r="AC4" s="39" t="s">
        <v>64</v>
      </c>
      <c r="AD4" s="53" t="s">
        <v>69</v>
      </c>
      <c r="AE4" s="54" t="s">
        <v>70</v>
      </c>
      <c r="AF4" s="110" t="s">
        <v>71</v>
      </c>
      <c r="AG4" s="283"/>
      <c r="AH4" s="285"/>
      <c r="AI4" s="285"/>
      <c r="AJ4" s="285"/>
      <c r="AK4" s="14"/>
    </row>
    <row r="5" spans="1:65" ht="24.75" customHeight="1" thickTop="1">
      <c r="A5" s="116" t="s">
        <v>33</v>
      </c>
      <c r="B5" s="117" t="s">
        <v>42</v>
      </c>
      <c r="C5" s="122">
        <v>175</v>
      </c>
      <c r="D5" s="35">
        <v>179</v>
      </c>
      <c r="E5" s="35">
        <v>178</v>
      </c>
      <c r="F5" s="35">
        <v>170</v>
      </c>
      <c r="G5" s="35">
        <v>206</v>
      </c>
      <c r="H5" s="35">
        <v>212</v>
      </c>
      <c r="I5" s="40">
        <v>157</v>
      </c>
      <c r="J5" s="51">
        <v>1277</v>
      </c>
      <c r="K5" s="52">
        <v>182.42857142857142</v>
      </c>
      <c r="L5" s="50">
        <v>5</v>
      </c>
      <c r="M5" s="140">
        <v>193</v>
      </c>
      <c r="N5" s="141">
        <v>214</v>
      </c>
      <c r="O5" s="141">
        <v>219</v>
      </c>
      <c r="P5" s="141">
        <v>148</v>
      </c>
      <c r="Q5" s="141">
        <v>146</v>
      </c>
      <c r="R5" s="141">
        <v>167</v>
      </c>
      <c r="S5" s="142">
        <v>157</v>
      </c>
      <c r="T5" s="143">
        <v>1244</v>
      </c>
      <c r="U5" s="144">
        <v>177.71428571428572</v>
      </c>
      <c r="V5" s="167">
        <v>7</v>
      </c>
      <c r="W5" s="319">
        <v>144</v>
      </c>
      <c r="X5" s="320">
        <v>190</v>
      </c>
      <c r="Y5" s="320">
        <v>176</v>
      </c>
      <c r="Z5" s="320">
        <v>167</v>
      </c>
      <c r="AA5" s="320">
        <v>190</v>
      </c>
      <c r="AB5" s="320">
        <v>168</v>
      </c>
      <c r="AC5" s="321">
        <v>174</v>
      </c>
      <c r="AD5" s="55">
        <v>1209</v>
      </c>
      <c r="AE5" s="56">
        <v>172.71428571428572</v>
      </c>
      <c r="AF5" s="57">
        <v>5</v>
      </c>
      <c r="AG5" s="99">
        <v>21</v>
      </c>
      <c r="AH5" s="23">
        <v>3730</v>
      </c>
      <c r="AI5" s="332">
        <v>177.61904761904762</v>
      </c>
      <c r="AJ5" s="330">
        <v>5</v>
      </c>
      <c r="AK5" s="14"/>
      <c r="AN5" t="e">
        <f>BD5</f>
        <v>#REF!</v>
      </c>
      <c r="AO5" t="e">
        <f>IF(BD6=".",0,VLOOKUP(BD6,$A$5:$AH$40,18,FALSE))</f>
        <v>#REF!</v>
      </c>
      <c r="AP5" t="e">
        <f>IF(BC7=".",0,VLOOKUP(BC7,$A$5:$AH$40,18,FALSE))</f>
        <v>#REF!</v>
      </c>
      <c r="AQ5" t="e">
        <f>IF(BC8=".",0,VLOOKUP(BC8,$A$5:$AH$40,18,FALSE))</f>
        <v>#REF!</v>
      </c>
      <c r="AR5" t="e">
        <f>IF(BD9=".",0,VLOOKUP(BD9,$A$5:$AH$40,18,FALSE))</f>
        <v>#REF!</v>
      </c>
      <c r="AS5" t="e">
        <f>SUM(AO5:AR5)</f>
        <v>#REF!</v>
      </c>
      <c r="AU5" t="e">
        <f>AN5</f>
        <v>#REF!</v>
      </c>
      <c r="AV5" t="e">
        <f>IF(BD$6=".",0,AS5)</f>
        <v>#REF!</v>
      </c>
      <c r="AW5" t="e">
        <f>IF(AV5=0,0,RANK(AV5,$AV$5:$AV$13))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t="e">
        <f>BD5</f>
        <v>#REF!</v>
      </c>
    </row>
    <row r="6" spans="1:65" ht="24.75" customHeight="1">
      <c r="A6" s="123" t="s">
        <v>34</v>
      </c>
      <c r="B6" s="124" t="s">
        <v>42</v>
      </c>
      <c r="C6" s="113">
        <v>182</v>
      </c>
      <c r="D6" s="36">
        <v>152</v>
      </c>
      <c r="E6" s="36">
        <v>217</v>
      </c>
      <c r="F6" s="36">
        <v>225</v>
      </c>
      <c r="G6" s="36">
        <v>193</v>
      </c>
      <c r="H6" s="36">
        <v>169</v>
      </c>
      <c r="I6" s="41">
        <v>147</v>
      </c>
      <c r="J6" s="93">
        <v>1285</v>
      </c>
      <c r="K6" s="94">
        <v>183.57142857142858</v>
      </c>
      <c r="L6" s="95">
        <v>4</v>
      </c>
      <c r="M6" s="145">
        <v>160</v>
      </c>
      <c r="N6" s="146">
        <v>167</v>
      </c>
      <c r="O6" s="146">
        <v>161</v>
      </c>
      <c r="P6" s="146">
        <v>189</v>
      </c>
      <c r="Q6" s="146">
        <v>181</v>
      </c>
      <c r="R6" s="146">
        <v>247</v>
      </c>
      <c r="S6" s="147">
        <v>165</v>
      </c>
      <c r="T6" s="148">
        <v>1270</v>
      </c>
      <c r="U6" s="149">
        <v>181.42857142857142</v>
      </c>
      <c r="V6" s="168">
        <v>5</v>
      </c>
      <c r="W6" s="322">
        <v>179</v>
      </c>
      <c r="X6" s="323">
        <v>124</v>
      </c>
      <c r="Y6" s="323">
        <v>162</v>
      </c>
      <c r="Z6" s="323">
        <v>210</v>
      </c>
      <c r="AA6" s="323">
        <v>177</v>
      </c>
      <c r="AB6" s="323">
        <v>166</v>
      </c>
      <c r="AC6" s="324">
        <v>156</v>
      </c>
      <c r="AD6" s="96">
        <v>1174</v>
      </c>
      <c r="AE6" s="97">
        <v>167.71428571428572</v>
      </c>
      <c r="AF6" s="98">
        <v>9</v>
      </c>
      <c r="AG6" s="100">
        <v>21</v>
      </c>
      <c r="AH6" s="101">
        <v>3729</v>
      </c>
      <c r="AI6" s="333">
        <v>177.57142857142858</v>
      </c>
      <c r="AJ6" s="331">
        <v>6</v>
      </c>
      <c r="AK6" s="14"/>
      <c r="AN6" t="e">
        <f>BE5</f>
        <v>#REF!</v>
      </c>
      <c r="AO6" t="e">
        <f>IF(BE6=".",0,VLOOKUP(BE6,$A$5:$AH$40,18,FALSE))</f>
        <v>#REF!</v>
      </c>
      <c r="AP6" t="e">
        <f>IF(BD7=".",0,VLOOKUP(BD7,$A$5:$AH$40,18,FALSE))</f>
        <v>#REF!</v>
      </c>
      <c r="AQ6" t="e">
        <f>IF(BD8=".",0,VLOOKUP(BD9,$A$5:$AH$40,18,FALSE))</f>
        <v>#REF!</v>
      </c>
      <c r="AR6" t="e">
        <f>IF(BE9=".",0,VLOOKUP(BE9,$A$5:$AH$40,18,FALSE))</f>
        <v>#REF!</v>
      </c>
      <c r="AS6" t="e">
        <f aca="true" t="shared" si="0" ref="AR6:AS13">SUM(AO6:AR6)</f>
        <v>#REF!</v>
      </c>
      <c r="AU6" t="e">
        <f aca="true" t="shared" si="1" ref="AT6:AU13">AN6</f>
        <v>#REF!</v>
      </c>
      <c r="AV6" t="e">
        <f>IF(BE$6=".",0,AS6)</f>
        <v>#REF!</v>
      </c>
      <c r="AW6" t="e">
        <f aca="true" t="shared" si="2" ref="AV6:AW13">IF(AV6=0,0,RANK(AV6,$AV$5:$AV$13))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BE5</f>
        <v>#REF!</v>
      </c>
    </row>
    <row r="7" spans="1:64" ht="24.75" customHeight="1">
      <c r="A7" s="118" t="s">
        <v>35</v>
      </c>
      <c r="B7" s="119" t="s">
        <v>47</v>
      </c>
      <c r="C7" s="113">
        <v>160</v>
      </c>
      <c r="D7" s="36">
        <v>182</v>
      </c>
      <c r="E7" s="36">
        <v>182</v>
      </c>
      <c r="F7" s="36">
        <v>161</v>
      </c>
      <c r="G7" s="36">
        <v>165</v>
      </c>
      <c r="H7" s="36">
        <v>189</v>
      </c>
      <c r="I7" s="41">
        <v>158</v>
      </c>
      <c r="J7" s="93">
        <v>1197</v>
      </c>
      <c r="K7" s="94">
        <v>171</v>
      </c>
      <c r="L7" s="95">
        <v>9</v>
      </c>
      <c r="M7" s="145">
        <v>176</v>
      </c>
      <c r="N7" s="146">
        <v>169</v>
      </c>
      <c r="O7" s="146">
        <v>199</v>
      </c>
      <c r="P7" s="146">
        <v>181</v>
      </c>
      <c r="Q7" s="146">
        <v>144</v>
      </c>
      <c r="R7" s="146">
        <v>182</v>
      </c>
      <c r="S7" s="147">
        <v>203</v>
      </c>
      <c r="T7" s="148">
        <v>1254</v>
      </c>
      <c r="U7" s="149">
        <v>179.14285714285714</v>
      </c>
      <c r="V7" s="168">
        <v>6</v>
      </c>
      <c r="W7" s="322">
        <v>159</v>
      </c>
      <c r="X7" s="323">
        <v>181</v>
      </c>
      <c r="Y7" s="323">
        <v>175</v>
      </c>
      <c r="Z7" s="323">
        <v>171</v>
      </c>
      <c r="AA7" s="323">
        <v>170</v>
      </c>
      <c r="AB7" s="323">
        <v>170</v>
      </c>
      <c r="AC7" s="324">
        <v>164</v>
      </c>
      <c r="AD7" s="96">
        <v>1190</v>
      </c>
      <c r="AE7" s="97">
        <v>170</v>
      </c>
      <c r="AF7" s="98">
        <v>8</v>
      </c>
      <c r="AG7" s="100">
        <v>21</v>
      </c>
      <c r="AH7" s="101">
        <v>3641</v>
      </c>
      <c r="AI7" s="333">
        <v>173.38095238095238</v>
      </c>
      <c r="AJ7" s="331">
        <v>7</v>
      </c>
      <c r="AK7" s="14"/>
      <c r="AM7" t="e">
        <f>BF5</f>
        <v>#REF!</v>
      </c>
      <c r="AN7" t="e">
        <f>IF(BD7=".",0,VLOOKUP(BD7,$A$5:$AH$40,18,FALSE))</f>
        <v>#REF!</v>
      </c>
      <c r="AO7" t="e">
        <f>IF(BE7=".",0,VLOOKUP(BE7,$A$5:$AH$40,18,FALSE))</f>
        <v>#REF!</v>
      </c>
      <c r="AP7" t="e">
        <f>IF(BE8=".",0,VLOOKUP(BE8,$A$5:$AH$40,18,FALSE))</f>
        <v>#REF!</v>
      </c>
      <c r="AQ7" t="e">
        <f>IF(BF9=".",0,VLOOKUP(BF9,$A$5:$AH$40,18,FALSE))</f>
        <v>#REF!</v>
      </c>
      <c r="AR7" t="e">
        <f t="shared" si="0"/>
        <v>#REF!</v>
      </c>
      <c r="AT7" t="e">
        <f t="shared" si="1"/>
        <v>#REF!</v>
      </c>
      <c r="AU7" t="e">
        <f>IF(BF$6=".",0,AR7)</f>
        <v>#REF!</v>
      </c>
      <c r="AV7" t="e">
        <f t="shared" si="2"/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BF5</f>
        <v>#REF!</v>
      </c>
    </row>
    <row r="8" spans="1:64" ht="24.75" customHeight="1">
      <c r="A8" s="118" t="s">
        <v>46</v>
      </c>
      <c r="B8" s="119" t="s">
        <v>47</v>
      </c>
      <c r="C8" s="113">
        <v>215</v>
      </c>
      <c r="D8" s="36">
        <v>198</v>
      </c>
      <c r="E8" s="36">
        <v>159</v>
      </c>
      <c r="F8" s="36">
        <v>163</v>
      </c>
      <c r="G8" s="36">
        <v>225</v>
      </c>
      <c r="H8" s="36">
        <v>161</v>
      </c>
      <c r="I8" s="41">
        <v>190</v>
      </c>
      <c r="J8" s="93">
        <v>1311</v>
      </c>
      <c r="K8" s="94">
        <v>187.28571428571428</v>
      </c>
      <c r="L8" s="95">
        <v>2</v>
      </c>
      <c r="M8" s="145">
        <v>169</v>
      </c>
      <c r="N8" s="146">
        <v>153</v>
      </c>
      <c r="O8" s="146">
        <v>120</v>
      </c>
      <c r="P8" s="146">
        <v>143</v>
      </c>
      <c r="Q8" s="146">
        <v>169</v>
      </c>
      <c r="R8" s="146">
        <v>100</v>
      </c>
      <c r="S8" s="150"/>
      <c r="T8" s="148">
        <v>854</v>
      </c>
      <c r="U8" s="149">
        <v>142.33333333333334</v>
      </c>
      <c r="V8" s="168">
        <v>18</v>
      </c>
      <c r="W8" s="322">
        <v>165</v>
      </c>
      <c r="X8" s="323">
        <v>183</v>
      </c>
      <c r="Y8" s="323">
        <v>158</v>
      </c>
      <c r="Z8" s="323">
        <v>162</v>
      </c>
      <c r="AA8" s="323">
        <v>183</v>
      </c>
      <c r="AB8" s="323">
        <v>179</v>
      </c>
      <c r="AC8" s="323">
        <v>175</v>
      </c>
      <c r="AD8" s="96">
        <v>1205</v>
      </c>
      <c r="AE8" s="97">
        <v>172.14285714285714</v>
      </c>
      <c r="AF8" s="98">
        <v>7</v>
      </c>
      <c r="AG8" s="100">
        <v>20</v>
      </c>
      <c r="AH8" s="101">
        <v>3370</v>
      </c>
      <c r="AI8" s="333">
        <v>168.5</v>
      </c>
      <c r="AJ8" s="331">
        <v>12</v>
      </c>
      <c r="AK8" s="14"/>
      <c r="AM8" t="e">
        <f>BG5</f>
        <v>#REF!</v>
      </c>
      <c r="AN8" t="e">
        <f>IF(BG$6=".",0,VLOOKUP(BG$6,$A$5:$AH$40,18,FALSE))</f>
        <v>#REF!</v>
      </c>
      <c r="AO8" t="e">
        <f>IF(BF$7=".",0,VLOOKUP(BF$7,$A$5:$AH$40,18,FALSE))</f>
        <v>#REF!</v>
      </c>
      <c r="AP8" t="e">
        <f>IF(BF$8=".",0,VLOOKUP(BF$8,$A$5:$AH$40,18,FALSE))</f>
        <v>#REF!</v>
      </c>
      <c r="AQ8" t="e">
        <f>IF(BG$9=".",0,VLOOKUP(BG$9,$A$5:$AH$40,18,FALSE))</f>
        <v>#REF!</v>
      </c>
      <c r="AR8" t="e">
        <f t="shared" si="0"/>
        <v>#REF!</v>
      </c>
      <c r="AT8" t="e">
        <f t="shared" si="1"/>
        <v>#REF!</v>
      </c>
      <c r="AU8" t="e">
        <f>IF(BG$6=".",0,AR8)</f>
        <v>#REF!</v>
      </c>
      <c r="AV8" t="e">
        <f t="shared" si="2"/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BG5</f>
        <v>#REF!</v>
      </c>
    </row>
    <row r="9" spans="1:65" ht="24.75" customHeight="1">
      <c r="A9" s="118" t="s">
        <v>68</v>
      </c>
      <c r="B9" s="119" t="s">
        <v>80</v>
      </c>
      <c r="C9" s="113">
        <v>171</v>
      </c>
      <c r="D9" s="36">
        <v>125</v>
      </c>
      <c r="E9" s="36">
        <v>202</v>
      </c>
      <c r="F9" s="36">
        <v>165</v>
      </c>
      <c r="G9" s="36">
        <v>153</v>
      </c>
      <c r="H9" s="36">
        <v>131</v>
      </c>
      <c r="I9" s="41">
        <v>180</v>
      </c>
      <c r="J9" s="93">
        <v>1127</v>
      </c>
      <c r="K9" s="94">
        <v>161</v>
      </c>
      <c r="L9" s="95">
        <v>14</v>
      </c>
      <c r="M9" s="150"/>
      <c r="N9" s="150"/>
      <c r="O9" s="150"/>
      <c r="P9" s="150"/>
      <c r="Q9" s="150"/>
      <c r="R9" s="150"/>
      <c r="S9" s="150"/>
      <c r="T9" s="151">
        <v>0</v>
      </c>
      <c r="U9" s="151">
        <v>0</v>
      </c>
      <c r="V9" s="169">
        <v>0</v>
      </c>
      <c r="W9" s="323">
        <v>187</v>
      </c>
      <c r="X9" s="323">
        <v>157</v>
      </c>
      <c r="Y9" s="323">
        <v>168</v>
      </c>
      <c r="Z9" s="323">
        <v>187</v>
      </c>
      <c r="AA9" s="150"/>
      <c r="AB9" s="150"/>
      <c r="AC9" s="150">
        <v>207</v>
      </c>
      <c r="AD9" s="96">
        <v>906</v>
      </c>
      <c r="AE9" s="97">
        <v>181.2</v>
      </c>
      <c r="AF9" s="98">
        <v>1</v>
      </c>
      <c r="AG9" s="100">
        <v>12</v>
      </c>
      <c r="AH9" s="101">
        <v>2033</v>
      </c>
      <c r="AI9" s="333">
        <v>169.41666666666666</v>
      </c>
      <c r="AJ9" s="331">
        <v>11</v>
      </c>
      <c r="AK9" s="14"/>
      <c r="AN9" t="e">
        <f>BH5</f>
        <v>#REF!</v>
      </c>
      <c r="AO9" t="e">
        <f>IF(BH$6=".",0,VLOOKUP(BH$6,$A$5:$AH$40,18,FALSE))</f>
        <v>#REF!</v>
      </c>
      <c r="AP9" t="e">
        <f>IF(BG$7=".",0,VLOOKUP(BG$7,$A$5:$AH$40,18,FALSE))</f>
        <v>#REF!</v>
      </c>
      <c r="AQ9" t="e">
        <f>IF(BG$8=".",0,VLOOKUP(BG$8,$A$5:$AH$40,18,FALSE))</f>
        <v>#REF!</v>
      </c>
      <c r="AR9" t="e">
        <f>IF(BH$9=".",0,VLOOKUP(BH$9,$A$5:$AH$40,18,FALSE))</f>
        <v>#REF!</v>
      </c>
      <c r="AS9" t="e">
        <f t="shared" si="0"/>
        <v>#REF!</v>
      </c>
      <c r="AU9" t="e">
        <f t="shared" si="1"/>
        <v>#REF!</v>
      </c>
      <c r="AV9" t="e">
        <f>IF(BH$6=".",0,AS9)</f>
        <v>#REF!</v>
      </c>
      <c r="AW9" t="e">
        <f t="shared" si="2"/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BH5</f>
        <v>#REF!</v>
      </c>
    </row>
    <row r="10" spans="1:65" ht="24.75" customHeight="1">
      <c r="A10" s="118" t="s">
        <v>36</v>
      </c>
      <c r="B10" s="119" t="s">
        <v>80</v>
      </c>
      <c r="C10" s="113">
        <v>174</v>
      </c>
      <c r="D10" s="36">
        <v>196</v>
      </c>
      <c r="E10" s="36">
        <v>167</v>
      </c>
      <c r="F10" s="36">
        <v>176</v>
      </c>
      <c r="G10" s="36">
        <v>150</v>
      </c>
      <c r="H10" s="36">
        <v>123</v>
      </c>
      <c r="I10" s="41">
        <v>151</v>
      </c>
      <c r="J10" s="93">
        <v>1137</v>
      </c>
      <c r="K10" s="94">
        <v>162.42857142857142</v>
      </c>
      <c r="L10" s="95">
        <v>11</v>
      </c>
      <c r="M10" s="150"/>
      <c r="N10" s="150"/>
      <c r="O10" s="150"/>
      <c r="P10" s="150"/>
      <c r="Q10" s="150"/>
      <c r="R10" s="150"/>
      <c r="S10" s="150"/>
      <c r="T10" s="151">
        <v>0</v>
      </c>
      <c r="U10" s="151">
        <v>0</v>
      </c>
      <c r="V10" s="169">
        <v>0</v>
      </c>
      <c r="W10" s="323">
        <v>147</v>
      </c>
      <c r="X10" s="150"/>
      <c r="Y10" s="323">
        <v>165</v>
      </c>
      <c r="Z10" s="323">
        <v>181</v>
      </c>
      <c r="AA10" s="150"/>
      <c r="AB10" s="150"/>
      <c r="AC10" s="150">
        <v>213</v>
      </c>
      <c r="AD10" s="96">
        <v>706</v>
      </c>
      <c r="AE10" s="97">
        <v>176.5</v>
      </c>
      <c r="AF10" s="98">
        <v>4</v>
      </c>
      <c r="AG10" s="100">
        <v>11</v>
      </c>
      <c r="AH10" s="101">
        <v>1843</v>
      </c>
      <c r="AI10" s="333">
        <v>167.54545454545453</v>
      </c>
      <c r="AJ10" s="331">
        <v>13</v>
      </c>
      <c r="AK10" s="14"/>
      <c r="AN10" t="e">
        <f>BI5</f>
        <v>#REF!</v>
      </c>
      <c r="AO10" t="e">
        <f>IF(BI$6=".",0,VLOOKUP(BI$6,$A$5:$AH$40,18,FALSE))</f>
        <v>#REF!</v>
      </c>
      <c r="AP10" t="e">
        <f>IF(BH$7=".",0,VLOOKUP(BH$7,$A$5:$AH$40,18,FALSE))</f>
        <v>#REF!</v>
      </c>
      <c r="AQ10" t="e">
        <f>IF(BH$8=".",0,VLOOKUP(BH$8,$A$5:$AH$40,18,FALSE))</f>
        <v>#REF!</v>
      </c>
      <c r="AR10" t="e">
        <f>IF(BI$9=".",0,VLOOKUP(BI$9,$A$5:$AH$40,18,FALSE))</f>
        <v>#REF!</v>
      </c>
      <c r="AS10" t="e">
        <f t="shared" si="0"/>
        <v>#REF!</v>
      </c>
      <c r="AU10" t="e">
        <f t="shared" si="1"/>
        <v>#REF!</v>
      </c>
      <c r="AV10" t="e">
        <f>IF(BI$6=".",0,AS10)</f>
        <v>#REF!</v>
      </c>
      <c r="AW10" t="e">
        <f t="shared" si="2"/>
        <v>#REF!</v>
      </c>
      <c r="BM10" t="e">
        <f>BI5</f>
        <v>#REF!</v>
      </c>
    </row>
    <row r="11" spans="1:65" ht="24.75" customHeight="1">
      <c r="A11" s="118" t="s">
        <v>48</v>
      </c>
      <c r="B11" s="119" t="s">
        <v>43</v>
      </c>
      <c r="C11" s="113">
        <v>159</v>
      </c>
      <c r="D11" s="36">
        <v>188</v>
      </c>
      <c r="E11" s="36">
        <v>174</v>
      </c>
      <c r="F11" s="36">
        <v>235</v>
      </c>
      <c r="G11" s="36">
        <v>182</v>
      </c>
      <c r="H11" s="36">
        <v>174</v>
      </c>
      <c r="I11" s="41">
        <v>132</v>
      </c>
      <c r="J11" s="93">
        <v>1244</v>
      </c>
      <c r="K11" s="94">
        <v>177.71428571428572</v>
      </c>
      <c r="L11" s="95">
        <v>7</v>
      </c>
      <c r="M11" s="145">
        <v>180</v>
      </c>
      <c r="N11" s="146">
        <v>189</v>
      </c>
      <c r="O11" s="146">
        <v>126</v>
      </c>
      <c r="P11" s="146">
        <v>207</v>
      </c>
      <c r="Q11" s="146">
        <v>201</v>
      </c>
      <c r="R11" s="146">
        <v>179</v>
      </c>
      <c r="S11" s="147">
        <v>202</v>
      </c>
      <c r="T11" s="148">
        <v>1284</v>
      </c>
      <c r="U11" s="149">
        <v>183.42857142857142</v>
      </c>
      <c r="V11" s="168">
        <v>3</v>
      </c>
      <c r="W11" s="322">
        <v>165</v>
      </c>
      <c r="X11" s="323">
        <v>166</v>
      </c>
      <c r="Y11" s="323">
        <v>178</v>
      </c>
      <c r="Z11" s="323">
        <v>193</v>
      </c>
      <c r="AA11" s="323">
        <v>161</v>
      </c>
      <c r="AB11" s="323">
        <v>178</v>
      </c>
      <c r="AC11" s="324">
        <v>167</v>
      </c>
      <c r="AD11" s="96">
        <v>1208</v>
      </c>
      <c r="AE11" s="97">
        <v>172.57142857142858</v>
      </c>
      <c r="AF11" s="98">
        <v>6</v>
      </c>
      <c r="AG11" s="100">
        <v>21</v>
      </c>
      <c r="AH11" s="101">
        <v>3736</v>
      </c>
      <c r="AI11" s="333">
        <v>177.9047619047619</v>
      </c>
      <c r="AJ11" s="331">
        <v>4</v>
      </c>
      <c r="AK11" s="14"/>
      <c r="AN11" t="e">
        <f>BJ5</f>
        <v>#REF!</v>
      </c>
      <c r="AO11" t="e">
        <f>IF(BJ$6=".",0,VLOOKUP(BJ$6,$A$5:$AH$40,18,FALSE))</f>
        <v>#REF!</v>
      </c>
      <c r="AP11" t="e">
        <f>IF(BI$7=".",0,VLOOKUP(BI$7,$A$5:$AH$40,18,FALSE))</f>
        <v>#REF!</v>
      </c>
      <c r="AQ11" t="e">
        <f>IF(BI$8=".",0,VLOOKUP(BI$8,$A$5:$AH$40,18,FALSE))</f>
        <v>#REF!</v>
      </c>
      <c r="AR11" t="e">
        <f>IF(BJ$9=".",0,VLOOKUP(BJ$9,$A$5:$AH$40,18,FALSE))</f>
        <v>#REF!</v>
      </c>
      <c r="AS11" t="e">
        <f t="shared" si="0"/>
        <v>#REF!</v>
      </c>
      <c r="AU11" t="e">
        <f t="shared" si="1"/>
        <v>#REF!</v>
      </c>
      <c r="AV11" t="e">
        <f>IF(BJ$6=".",0,AS11)</f>
        <v>#REF!</v>
      </c>
      <c r="AW11" t="e">
        <f t="shared" si="2"/>
        <v>#REF!</v>
      </c>
      <c r="BM11" t="e">
        <f>BJ5</f>
        <v>#REF!</v>
      </c>
    </row>
    <row r="12" spans="1:65" ht="24.75" customHeight="1">
      <c r="A12" s="118" t="s">
        <v>49</v>
      </c>
      <c r="B12" s="119" t="s">
        <v>43</v>
      </c>
      <c r="C12" s="113">
        <v>175</v>
      </c>
      <c r="D12" s="36">
        <v>189</v>
      </c>
      <c r="E12" s="36">
        <v>174</v>
      </c>
      <c r="F12" s="36">
        <v>181</v>
      </c>
      <c r="G12" s="36">
        <v>148</v>
      </c>
      <c r="H12" s="36">
        <v>169</v>
      </c>
      <c r="I12" s="41">
        <v>169</v>
      </c>
      <c r="J12" s="93">
        <v>1205</v>
      </c>
      <c r="K12" s="94">
        <v>172.14285714285714</v>
      </c>
      <c r="L12" s="95">
        <v>8</v>
      </c>
      <c r="M12" s="145">
        <v>199</v>
      </c>
      <c r="N12" s="146">
        <v>209</v>
      </c>
      <c r="O12" s="146">
        <v>168</v>
      </c>
      <c r="P12" s="146">
        <v>156</v>
      </c>
      <c r="Q12" s="146">
        <v>144</v>
      </c>
      <c r="R12" s="146">
        <v>192</v>
      </c>
      <c r="S12" s="147">
        <v>152</v>
      </c>
      <c r="T12" s="148">
        <v>1220</v>
      </c>
      <c r="U12" s="149">
        <v>174.28571428571428</v>
      </c>
      <c r="V12" s="168">
        <v>10</v>
      </c>
      <c r="W12" s="322">
        <v>156</v>
      </c>
      <c r="X12" s="323">
        <v>162</v>
      </c>
      <c r="Y12" s="323">
        <v>168</v>
      </c>
      <c r="Z12" s="323">
        <v>147</v>
      </c>
      <c r="AA12" s="323">
        <v>179</v>
      </c>
      <c r="AB12" s="323">
        <v>179</v>
      </c>
      <c r="AC12" s="324">
        <v>182</v>
      </c>
      <c r="AD12" s="96">
        <v>1173</v>
      </c>
      <c r="AE12" s="97">
        <v>167.57142857142858</v>
      </c>
      <c r="AF12" s="98">
        <v>10</v>
      </c>
      <c r="AG12" s="100">
        <v>21</v>
      </c>
      <c r="AH12" s="101">
        <v>3598</v>
      </c>
      <c r="AI12" s="333">
        <v>171.33333333333334</v>
      </c>
      <c r="AJ12" s="331">
        <v>9</v>
      </c>
      <c r="AK12" s="14"/>
      <c r="AN12" t="e">
        <f>BK5</f>
        <v>#REF!</v>
      </c>
      <c r="AO12" t="e">
        <f>IF(BK$6=".",0,VLOOKUP(BK$6,$A$5:$AH$40,18,FALSE))</f>
        <v>#REF!</v>
      </c>
      <c r="AP12" t="e">
        <f>IF(BJ$7=".",0,VLOOKUP(BJ$7,$A$5:$AH$40,18,FALSE))</f>
        <v>#REF!</v>
      </c>
      <c r="AQ12" t="e">
        <f>IF(BJ$8=".",0,VLOOKUP(BJ$8,$A$5:$AH$40,18,FALSE))</f>
        <v>#REF!</v>
      </c>
      <c r="AR12" t="e">
        <f>IF(BK$9=".",0,VLOOKUP(BK$9,$A$5:$AH$40,18,FALSE))</f>
        <v>#REF!</v>
      </c>
      <c r="AS12" t="e">
        <f t="shared" si="0"/>
        <v>#REF!</v>
      </c>
      <c r="AU12" t="e">
        <f t="shared" si="1"/>
        <v>#REF!</v>
      </c>
      <c r="AV12" t="e">
        <f>IF(BK$6=".",0,AS12)</f>
        <v>#REF!</v>
      </c>
      <c r="AW12" t="e">
        <f t="shared" si="2"/>
        <v>#REF!</v>
      </c>
      <c r="BM12" t="e">
        <f>BK5</f>
        <v>#REF!</v>
      </c>
    </row>
    <row r="13" spans="1:65" ht="24.75" customHeight="1">
      <c r="A13" s="118" t="s">
        <v>37</v>
      </c>
      <c r="B13" s="119" t="s">
        <v>52</v>
      </c>
      <c r="C13" s="113">
        <v>180</v>
      </c>
      <c r="D13" s="36">
        <v>187</v>
      </c>
      <c r="E13" s="36">
        <v>127</v>
      </c>
      <c r="F13" s="36">
        <v>156</v>
      </c>
      <c r="G13" s="36">
        <v>169</v>
      </c>
      <c r="H13" s="36">
        <v>176</v>
      </c>
      <c r="I13" s="41">
        <v>142</v>
      </c>
      <c r="J13" s="93">
        <v>1137</v>
      </c>
      <c r="K13" s="94">
        <v>162.42857142857142</v>
      </c>
      <c r="L13" s="95">
        <v>11</v>
      </c>
      <c r="M13" s="145">
        <v>160</v>
      </c>
      <c r="N13" s="146">
        <v>172</v>
      </c>
      <c r="O13" s="146">
        <v>179</v>
      </c>
      <c r="P13" s="146">
        <v>148</v>
      </c>
      <c r="Q13" s="146">
        <v>185</v>
      </c>
      <c r="R13" s="146">
        <v>215</v>
      </c>
      <c r="S13" s="147">
        <v>145</v>
      </c>
      <c r="T13" s="148">
        <v>1204</v>
      </c>
      <c r="U13" s="149">
        <v>172</v>
      </c>
      <c r="V13" s="168">
        <v>11</v>
      </c>
      <c r="W13" s="326"/>
      <c r="X13" s="150"/>
      <c r="Y13" s="150"/>
      <c r="Z13" s="150"/>
      <c r="AA13" s="150"/>
      <c r="AB13" s="150"/>
      <c r="AC13" s="329"/>
      <c r="AD13" s="292">
        <v>0</v>
      </c>
      <c r="AE13" s="293">
        <v>0</v>
      </c>
      <c r="AF13" s="294">
        <v>0</v>
      </c>
      <c r="AG13" s="100">
        <v>14</v>
      </c>
      <c r="AH13" s="101">
        <v>2341</v>
      </c>
      <c r="AI13" s="333">
        <v>167.21428571428572</v>
      </c>
      <c r="AJ13" s="331">
        <v>14</v>
      </c>
      <c r="AK13" s="14"/>
      <c r="AN13" t="e">
        <f>BL5</f>
        <v>#REF!</v>
      </c>
      <c r="AO13" t="e">
        <f>IF(BL$6=".",0,VLOOKUP(BL$6,$A$5:$AH$40,18,FALSE))</f>
        <v>#REF!</v>
      </c>
      <c r="AP13" t="e">
        <f>IF(BK$7=".",0,VLOOKUP(BK$7,$A$5:$AH$40,18,FALSE))</f>
        <v>#REF!</v>
      </c>
      <c r="AQ13" t="e">
        <f>IF(BK$8=".",0,VLOOKUP(BK$8,$A$5:$AH$40,18,FALSE))</f>
        <v>#REF!</v>
      </c>
      <c r="AR13" t="e">
        <f>IF(BL$9=".",0,VLOOKUP(BL$9,$A$5:$AH$40,18,FALSE))</f>
        <v>#REF!</v>
      </c>
      <c r="AS13" t="e">
        <f t="shared" si="0"/>
        <v>#REF!</v>
      </c>
      <c r="AU13" t="e">
        <f t="shared" si="1"/>
        <v>#REF!</v>
      </c>
      <c r="AV13" t="e">
        <f>IF(BL$6=".",0,AS13)</f>
        <v>#REF!</v>
      </c>
      <c r="AW13" t="e">
        <f t="shared" si="2"/>
        <v>#REF!</v>
      </c>
      <c r="BM13" t="e">
        <f>BL5</f>
        <v>#REF!</v>
      </c>
    </row>
    <row r="14" spans="1:37" ht="24.75" customHeight="1">
      <c r="A14" s="118" t="s">
        <v>53</v>
      </c>
      <c r="B14" s="119" t="s">
        <v>52</v>
      </c>
      <c r="C14" s="113">
        <v>153</v>
      </c>
      <c r="D14" s="36">
        <v>134</v>
      </c>
      <c r="E14" s="36">
        <v>119</v>
      </c>
      <c r="F14" s="36">
        <v>160</v>
      </c>
      <c r="G14" s="36">
        <v>134</v>
      </c>
      <c r="H14" s="36">
        <v>165</v>
      </c>
      <c r="I14" s="41">
        <v>136</v>
      </c>
      <c r="J14" s="93">
        <v>1001</v>
      </c>
      <c r="K14" s="94">
        <v>143</v>
      </c>
      <c r="L14" s="95">
        <v>15</v>
      </c>
      <c r="M14" s="145">
        <v>189</v>
      </c>
      <c r="N14" s="146">
        <v>182</v>
      </c>
      <c r="O14" s="146">
        <v>152</v>
      </c>
      <c r="P14" s="146">
        <v>153</v>
      </c>
      <c r="Q14" s="146">
        <v>181</v>
      </c>
      <c r="R14" s="146">
        <v>183</v>
      </c>
      <c r="S14" s="147">
        <v>203</v>
      </c>
      <c r="T14" s="148">
        <v>1243</v>
      </c>
      <c r="U14" s="149">
        <v>177.57142857142858</v>
      </c>
      <c r="V14" s="168">
        <v>8</v>
      </c>
      <c r="W14" s="326"/>
      <c r="X14" s="150"/>
      <c r="Y14" s="150"/>
      <c r="Z14" s="150"/>
      <c r="AA14" s="150"/>
      <c r="AB14" s="150"/>
      <c r="AC14" s="329"/>
      <c r="AD14" s="292">
        <v>0</v>
      </c>
      <c r="AE14" s="293">
        <v>0</v>
      </c>
      <c r="AF14" s="294">
        <v>0</v>
      </c>
      <c r="AG14" s="100">
        <v>14</v>
      </c>
      <c r="AH14" s="101">
        <v>2244</v>
      </c>
      <c r="AI14" s="333">
        <v>160.28571428571428</v>
      </c>
      <c r="AJ14" s="331">
        <v>18</v>
      </c>
      <c r="AK14" s="14"/>
    </row>
    <row r="15" spans="1:37" ht="24.75" customHeight="1">
      <c r="A15" s="118" t="s">
        <v>38</v>
      </c>
      <c r="B15" s="119" t="s">
        <v>44</v>
      </c>
      <c r="C15" s="113">
        <v>186</v>
      </c>
      <c r="D15" s="36">
        <v>153</v>
      </c>
      <c r="E15" s="36">
        <v>124</v>
      </c>
      <c r="F15" s="36">
        <v>143</v>
      </c>
      <c r="G15" s="36">
        <v>115</v>
      </c>
      <c r="H15" s="36">
        <v>138</v>
      </c>
      <c r="I15" s="41">
        <v>127</v>
      </c>
      <c r="J15" s="93">
        <v>986</v>
      </c>
      <c r="K15" s="94">
        <v>140.85714285714286</v>
      </c>
      <c r="L15" s="95">
        <v>16</v>
      </c>
      <c r="M15" s="145">
        <v>202</v>
      </c>
      <c r="N15" s="146">
        <v>156</v>
      </c>
      <c r="O15" s="146">
        <v>150</v>
      </c>
      <c r="P15" s="146">
        <v>153</v>
      </c>
      <c r="Q15" s="146">
        <v>129</v>
      </c>
      <c r="R15" s="146">
        <v>141</v>
      </c>
      <c r="S15" s="147">
        <v>147</v>
      </c>
      <c r="T15" s="148">
        <v>1078</v>
      </c>
      <c r="U15" s="149">
        <v>154</v>
      </c>
      <c r="V15" s="168">
        <v>15</v>
      </c>
      <c r="W15" s="322">
        <v>177</v>
      </c>
      <c r="X15" s="323">
        <v>128</v>
      </c>
      <c r="Y15" s="323">
        <v>154</v>
      </c>
      <c r="Z15" s="323">
        <v>178</v>
      </c>
      <c r="AA15" s="323">
        <v>195</v>
      </c>
      <c r="AB15" s="323">
        <v>150</v>
      </c>
      <c r="AC15" s="324">
        <v>179</v>
      </c>
      <c r="AD15" s="96">
        <v>1161</v>
      </c>
      <c r="AE15" s="97">
        <v>165.85714285714286</v>
      </c>
      <c r="AF15" s="98">
        <v>11</v>
      </c>
      <c r="AG15" s="100">
        <v>21</v>
      </c>
      <c r="AH15" s="101">
        <v>3225</v>
      </c>
      <c r="AI15" s="333">
        <v>153.57142857142858</v>
      </c>
      <c r="AJ15" s="331">
        <v>19</v>
      </c>
      <c r="AK15" s="14"/>
    </row>
    <row r="16" spans="1:37" ht="24.75" customHeight="1">
      <c r="A16" s="118" t="s">
        <v>39</v>
      </c>
      <c r="B16" s="119" t="s">
        <v>44</v>
      </c>
      <c r="C16" s="113">
        <v>168</v>
      </c>
      <c r="D16" s="36">
        <v>242</v>
      </c>
      <c r="E16" s="36">
        <v>196</v>
      </c>
      <c r="F16" s="36">
        <v>181</v>
      </c>
      <c r="G16" s="36">
        <v>195</v>
      </c>
      <c r="H16" s="36">
        <v>148</v>
      </c>
      <c r="I16" s="41">
        <v>189</v>
      </c>
      <c r="J16" s="93">
        <v>1319</v>
      </c>
      <c r="K16" s="94">
        <v>188.42857142857142</v>
      </c>
      <c r="L16" s="95">
        <v>1</v>
      </c>
      <c r="M16" s="145">
        <v>129</v>
      </c>
      <c r="N16" s="146">
        <v>169</v>
      </c>
      <c r="O16" s="146">
        <v>153</v>
      </c>
      <c r="P16" s="146">
        <v>165</v>
      </c>
      <c r="Q16" s="146">
        <v>203</v>
      </c>
      <c r="R16" s="146">
        <v>138</v>
      </c>
      <c r="S16" s="147">
        <v>168</v>
      </c>
      <c r="T16" s="148">
        <v>1125</v>
      </c>
      <c r="U16" s="149">
        <v>160.71428571428572</v>
      </c>
      <c r="V16" s="168">
        <v>14</v>
      </c>
      <c r="W16" s="322">
        <v>165</v>
      </c>
      <c r="X16" s="323">
        <v>146</v>
      </c>
      <c r="Y16" s="323">
        <v>148</v>
      </c>
      <c r="Z16" s="323">
        <v>154</v>
      </c>
      <c r="AA16" s="323">
        <v>153</v>
      </c>
      <c r="AB16" s="323">
        <v>145</v>
      </c>
      <c r="AC16" s="324">
        <v>129</v>
      </c>
      <c r="AD16" s="96">
        <v>1040</v>
      </c>
      <c r="AE16" s="97">
        <v>148.57142857142858</v>
      </c>
      <c r="AF16" s="98">
        <v>14</v>
      </c>
      <c r="AG16" s="100">
        <v>21</v>
      </c>
      <c r="AH16" s="101">
        <v>3484</v>
      </c>
      <c r="AI16" s="333">
        <v>165.9047619047619</v>
      </c>
      <c r="AJ16" s="331">
        <v>15</v>
      </c>
      <c r="AK16" s="14"/>
    </row>
    <row r="17" spans="1:37" ht="24.75" customHeight="1">
      <c r="A17" s="118" t="s">
        <v>40</v>
      </c>
      <c r="B17" s="119" t="s">
        <v>45</v>
      </c>
      <c r="C17" s="113">
        <v>191</v>
      </c>
      <c r="D17" s="36">
        <v>193</v>
      </c>
      <c r="E17" s="36">
        <v>154</v>
      </c>
      <c r="F17" s="36">
        <v>180</v>
      </c>
      <c r="G17" s="36">
        <v>196</v>
      </c>
      <c r="H17" s="36">
        <v>183</v>
      </c>
      <c r="I17" s="41">
        <v>161</v>
      </c>
      <c r="J17" s="93">
        <v>1258</v>
      </c>
      <c r="K17" s="94">
        <v>179.71428571428572</v>
      </c>
      <c r="L17" s="95">
        <v>6</v>
      </c>
      <c r="M17" s="145">
        <v>165</v>
      </c>
      <c r="N17" s="146">
        <v>125</v>
      </c>
      <c r="O17" s="146">
        <v>149</v>
      </c>
      <c r="P17" s="146">
        <v>162</v>
      </c>
      <c r="Q17" s="146">
        <v>144</v>
      </c>
      <c r="R17" s="146">
        <v>157</v>
      </c>
      <c r="S17" s="147">
        <v>160</v>
      </c>
      <c r="T17" s="148">
        <v>1062</v>
      </c>
      <c r="U17" s="149">
        <v>151.71428571428572</v>
      </c>
      <c r="V17" s="168">
        <v>16</v>
      </c>
      <c r="W17" s="322">
        <v>189</v>
      </c>
      <c r="X17" s="323">
        <v>144</v>
      </c>
      <c r="Y17" s="323">
        <v>145</v>
      </c>
      <c r="Z17" s="146">
        <v>204</v>
      </c>
      <c r="AA17" s="323">
        <v>168</v>
      </c>
      <c r="AB17" s="323">
        <v>177</v>
      </c>
      <c r="AC17" s="147">
        <v>215</v>
      </c>
      <c r="AD17" s="96">
        <v>1242</v>
      </c>
      <c r="AE17" s="97">
        <v>177.42857142857142</v>
      </c>
      <c r="AF17" s="98">
        <v>2</v>
      </c>
      <c r="AG17" s="100">
        <v>21</v>
      </c>
      <c r="AH17" s="101">
        <v>3562</v>
      </c>
      <c r="AI17" s="333">
        <v>169.61904761904762</v>
      </c>
      <c r="AJ17" s="331">
        <v>10</v>
      </c>
      <c r="AK17" s="14"/>
    </row>
    <row r="18" spans="1:65" ht="24.75" customHeight="1">
      <c r="A18" s="118" t="s">
        <v>41</v>
      </c>
      <c r="B18" s="119" t="s">
        <v>45</v>
      </c>
      <c r="C18" s="113">
        <v>203</v>
      </c>
      <c r="D18" s="36">
        <v>211</v>
      </c>
      <c r="E18" s="36">
        <v>159</v>
      </c>
      <c r="F18" s="36">
        <v>187</v>
      </c>
      <c r="G18" s="36">
        <v>173</v>
      </c>
      <c r="H18" s="36">
        <v>189</v>
      </c>
      <c r="I18" s="41">
        <v>178</v>
      </c>
      <c r="J18" s="93">
        <v>1300</v>
      </c>
      <c r="K18" s="94">
        <v>185.71428571428572</v>
      </c>
      <c r="L18" s="95">
        <v>3</v>
      </c>
      <c r="M18" s="145">
        <v>160</v>
      </c>
      <c r="N18" s="146">
        <v>176</v>
      </c>
      <c r="O18" s="146">
        <v>182</v>
      </c>
      <c r="P18" s="146">
        <v>184</v>
      </c>
      <c r="Q18" s="146">
        <v>222</v>
      </c>
      <c r="R18" s="146">
        <v>190</v>
      </c>
      <c r="S18" s="147">
        <v>159</v>
      </c>
      <c r="T18" s="148">
        <v>1273</v>
      </c>
      <c r="U18" s="149">
        <v>181.85714285714286</v>
      </c>
      <c r="V18" s="168">
        <v>4</v>
      </c>
      <c r="W18" s="322">
        <v>151</v>
      </c>
      <c r="X18" s="146">
        <v>216</v>
      </c>
      <c r="Y18" s="323">
        <v>173</v>
      </c>
      <c r="Z18" s="323">
        <v>161</v>
      </c>
      <c r="AA18" s="323">
        <v>183</v>
      </c>
      <c r="AB18" s="323">
        <v>147</v>
      </c>
      <c r="AC18" s="147">
        <v>206</v>
      </c>
      <c r="AD18" s="96">
        <v>1237</v>
      </c>
      <c r="AE18" s="97">
        <v>176.71428571428572</v>
      </c>
      <c r="AF18" s="98">
        <v>3</v>
      </c>
      <c r="AG18" s="100">
        <v>21</v>
      </c>
      <c r="AH18" s="101">
        <v>3810</v>
      </c>
      <c r="AI18" s="333">
        <v>181.42857142857142</v>
      </c>
      <c r="AJ18" s="331">
        <v>3</v>
      </c>
      <c r="AK18" s="14"/>
      <c r="BM18" t="e">
        <f>BD6</f>
        <v>#REF!</v>
      </c>
    </row>
    <row r="19" spans="1:65" ht="24.75" customHeight="1">
      <c r="A19" s="118" t="s">
        <v>50</v>
      </c>
      <c r="B19" s="119" t="s">
        <v>81</v>
      </c>
      <c r="C19" s="113">
        <v>216</v>
      </c>
      <c r="D19" s="36">
        <v>190</v>
      </c>
      <c r="E19" s="36">
        <v>148</v>
      </c>
      <c r="F19" s="36">
        <v>177</v>
      </c>
      <c r="G19" s="36">
        <v>150</v>
      </c>
      <c r="H19" s="36">
        <v>166</v>
      </c>
      <c r="I19" s="41">
        <v>146</v>
      </c>
      <c r="J19" s="93">
        <v>1193</v>
      </c>
      <c r="K19" s="94">
        <v>170.42857142857142</v>
      </c>
      <c r="L19" s="95">
        <v>10</v>
      </c>
      <c r="M19" s="145">
        <v>170</v>
      </c>
      <c r="N19" s="146">
        <v>190</v>
      </c>
      <c r="O19" s="146">
        <v>169</v>
      </c>
      <c r="P19" s="146">
        <v>179</v>
      </c>
      <c r="Q19" s="146">
        <v>157</v>
      </c>
      <c r="R19" s="146">
        <v>173</v>
      </c>
      <c r="S19" s="147">
        <v>188</v>
      </c>
      <c r="T19" s="148">
        <v>1226</v>
      </c>
      <c r="U19" s="149">
        <v>175.14285714285714</v>
      </c>
      <c r="V19" s="168">
        <v>9</v>
      </c>
      <c r="W19" s="326"/>
      <c r="X19" s="150"/>
      <c r="Y19" s="150"/>
      <c r="Z19" s="150"/>
      <c r="AA19" s="150"/>
      <c r="AB19" s="150"/>
      <c r="AC19" s="327"/>
      <c r="AD19" s="292">
        <v>0</v>
      </c>
      <c r="AE19" s="293">
        <v>0</v>
      </c>
      <c r="AF19" s="294">
        <v>0</v>
      </c>
      <c r="AG19" s="100">
        <v>14</v>
      </c>
      <c r="AH19" s="101">
        <v>2419</v>
      </c>
      <c r="AI19" s="333">
        <v>172.78571428571428</v>
      </c>
      <c r="AJ19" s="331">
        <v>8</v>
      </c>
      <c r="AK19" s="14"/>
      <c r="BM19" t="e">
        <f>BC7</f>
        <v>#REF!</v>
      </c>
    </row>
    <row r="20" spans="1:65" ht="24.75" customHeight="1">
      <c r="A20" s="118" t="s">
        <v>51</v>
      </c>
      <c r="B20" s="119" t="s">
        <v>81</v>
      </c>
      <c r="C20" s="113">
        <v>158</v>
      </c>
      <c r="D20" s="36">
        <v>154</v>
      </c>
      <c r="E20" s="36">
        <v>166</v>
      </c>
      <c r="F20" s="36">
        <v>156</v>
      </c>
      <c r="G20" s="36">
        <v>159</v>
      </c>
      <c r="H20" s="36">
        <v>190</v>
      </c>
      <c r="I20" s="41">
        <v>150</v>
      </c>
      <c r="J20" s="93">
        <v>1133</v>
      </c>
      <c r="K20" s="94">
        <v>161.85714285714286</v>
      </c>
      <c r="L20" s="95">
        <v>13</v>
      </c>
      <c r="M20" s="145">
        <v>159</v>
      </c>
      <c r="N20" s="150"/>
      <c r="O20" s="145">
        <v>163</v>
      </c>
      <c r="P20" s="150"/>
      <c r="Q20" s="150"/>
      <c r="R20" s="150"/>
      <c r="S20" s="150"/>
      <c r="T20" s="149">
        <v>322</v>
      </c>
      <c r="U20" s="149">
        <v>161</v>
      </c>
      <c r="V20" s="168">
        <v>13</v>
      </c>
      <c r="W20" s="326"/>
      <c r="X20" s="150"/>
      <c r="Y20" s="150"/>
      <c r="Z20" s="150"/>
      <c r="AA20" s="150"/>
      <c r="AB20" s="150"/>
      <c r="AC20" s="327"/>
      <c r="AD20" s="292">
        <v>0</v>
      </c>
      <c r="AE20" s="293">
        <v>0</v>
      </c>
      <c r="AF20" s="294">
        <v>0</v>
      </c>
      <c r="AG20" s="100">
        <v>9</v>
      </c>
      <c r="AH20" s="101">
        <v>1455</v>
      </c>
      <c r="AI20" s="333">
        <v>161.66666666666666</v>
      </c>
      <c r="AJ20" s="331">
        <v>17</v>
      </c>
      <c r="AK20" s="14"/>
      <c r="BM20" t="e">
        <f>BC8</f>
        <v>#REF!</v>
      </c>
    </row>
    <row r="21" spans="1:65" ht="24.75" customHeight="1">
      <c r="A21" s="26" t="s">
        <v>78</v>
      </c>
      <c r="B21" s="120" t="s">
        <v>79</v>
      </c>
      <c r="C21" s="114"/>
      <c r="D21" s="30"/>
      <c r="E21" s="30"/>
      <c r="F21" s="30"/>
      <c r="G21" s="30"/>
      <c r="H21" s="30"/>
      <c r="I21" s="42"/>
      <c r="J21" s="42">
        <v>0</v>
      </c>
      <c r="K21" s="42">
        <v>0</v>
      </c>
      <c r="L21" s="46">
        <v>0</v>
      </c>
      <c r="M21" s="150" t="s">
        <v>25</v>
      </c>
      <c r="N21" s="150"/>
      <c r="O21" s="150"/>
      <c r="P21" s="150"/>
      <c r="Q21" s="150"/>
      <c r="R21" s="150"/>
      <c r="S21" s="145">
        <v>164</v>
      </c>
      <c r="T21" s="149">
        <v>164</v>
      </c>
      <c r="U21" s="149">
        <v>164</v>
      </c>
      <c r="V21" s="168">
        <v>12</v>
      </c>
      <c r="W21" s="326"/>
      <c r="X21" s="150"/>
      <c r="Y21" s="150"/>
      <c r="Z21" s="150"/>
      <c r="AA21" s="150"/>
      <c r="AB21" s="150"/>
      <c r="AC21" s="327"/>
      <c r="AD21" s="292">
        <v>0</v>
      </c>
      <c r="AE21" s="293">
        <v>0</v>
      </c>
      <c r="AF21" s="294">
        <v>0</v>
      </c>
      <c r="AG21" s="100">
        <v>1</v>
      </c>
      <c r="AH21" s="101">
        <v>164</v>
      </c>
      <c r="AI21" s="333">
        <v>164</v>
      </c>
      <c r="AJ21" s="331">
        <v>16</v>
      </c>
      <c r="AK21" s="14"/>
      <c r="BM21" t="e">
        <f>BD9</f>
        <v>#REF!</v>
      </c>
    </row>
    <row r="22" spans="1:65" ht="24.75" customHeight="1">
      <c r="A22" s="26" t="s">
        <v>75</v>
      </c>
      <c r="B22" s="121" t="s">
        <v>80</v>
      </c>
      <c r="C22" s="115"/>
      <c r="D22" s="31"/>
      <c r="E22" s="31"/>
      <c r="F22" s="31"/>
      <c r="G22" s="31"/>
      <c r="H22" s="31"/>
      <c r="I22" s="43"/>
      <c r="J22" s="42">
        <v>0</v>
      </c>
      <c r="K22" s="42">
        <v>0</v>
      </c>
      <c r="L22" s="46">
        <v>0</v>
      </c>
      <c r="M22" s="145">
        <v>187</v>
      </c>
      <c r="N22" s="152">
        <v>228</v>
      </c>
      <c r="O22" s="145">
        <v>190</v>
      </c>
      <c r="P22" s="145">
        <v>188</v>
      </c>
      <c r="Q22" s="145">
        <v>182</v>
      </c>
      <c r="R22" s="145">
        <v>191</v>
      </c>
      <c r="S22" s="145">
        <v>170</v>
      </c>
      <c r="T22" s="149">
        <v>1336</v>
      </c>
      <c r="U22" s="149">
        <v>190.85714285714286</v>
      </c>
      <c r="V22" s="168">
        <v>1</v>
      </c>
      <c r="W22" s="326" t="s">
        <v>25</v>
      </c>
      <c r="X22" s="325">
        <v>140</v>
      </c>
      <c r="Y22" s="150"/>
      <c r="Z22" s="150"/>
      <c r="AA22" s="323">
        <v>171</v>
      </c>
      <c r="AB22" s="323">
        <v>178</v>
      </c>
      <c r="AC22" s="327"/>
      <c r="AD22" s="96">
        <v>489</v>
      </c>
      <c r="AE22" s="97">
        <v>163</v>
      </c>
      <c r="AF22" s="98">
        <v>12</v>
      </c>
      <c r="AG22" s="100">
        <v>10</v>
      </c>
      <c r="AH22" s="101">
        <v>1825</v>
      </c>
      <c r="AI22" s="333">
        <v>182.5</v>
      </c>
      <c r="AJ22" s="331">
        <v>2</v>
      </c>
      <c r="AK22" s="14"/>
      <c r="BM22" t="e">
        <f>BE6</f>
        <v>#REF!</v>
      </c>
    </row>
    <row r="23" spans="1:65" ht="24.75" customHeight="1">
      <c r="A23" s="26" t="s">
        <v>76</v>
      </c>
      <c r="B23" s="121" t="s">
        <v>80</v>
      </c>
      <c r="C23" s="115"/>
      <c r="D23" s="31"/>
      <c r="E23" s="31"/>
      <c r="F23" s="31"/>
      <c r="G23" s="31"/>
      <c r="H23" s="31"/>
      <c r="I23" s="43"/>
      <c r="J23" s="42">
        <v>0</v>
      </c>
      <c r="K23" s="42">
        <v>0</v>
      </c>
      <c r="L23" s="46">
        <v>0</v>
      </c>
      <c r="M23" s="145">
        <v>176</v>
      </c>
      <c r="N23" s="145">
        <v>148</v>
      </c>
      <c r="O23" s="145">
        <v>150</v>
      </c>
      <c r="P23" s="145">
        <v>143</v>
      </c>
      <c r="Q23" s="145">
        <v>124</v>
      </c>
      <c r="R23" s="145">
        <v>148</v>
      </c>
      <c r="S23" s="145">
        <v>127</v>
      </c>
      <c r="T23" s="149">
        <v>1016</v>
      </c>
      <c r="U23" s="149">
        <v>145.14285714285714</v>
      </c>
      <c r="V23" s="168">
        <v>17</v>
      </c>
      <c r="W23" s="326" t="s">
        <v>25</v>
      </c>
      <c r="X23" s="150"/>
      <c r="Y23" s="150"/>
      <c r="Z23" s="150"/>
      <c r="AA23" s="323">
        <v>141</v>
      </c>
      <c r="AB23" s="323">
        <v>167</v>
      </c>
      <c r="AC23" s="327"/>
      <c r="AD23" s="96">
        <v>308</v>
      </c>
      <c r="AE23" s="97">
        <v>154</v>
      </c>
      <c r="AF23" s="98">
        <v>13</v>
      </c>
      <c r="AG23" s="100">
        <v>9</v>
      </c>
      <c r="AH23" s="101">
        <v>1324</v>
      </c>
      <c r="AI23" s="333">
        <v>147.11111111111111</v>
      </c>
      <c r="AJ23" s="331">
        <v>20</v>
      </c>
      <c r="AK23" s="14"/>
      <c r="BM23" t="e">
        <f>BD7</f>
        <v>#REF!</v>
      </c>
    </row>
    <row r="24" spans="1:65" ht="24.75" customHeight="1">
      <c r="A24" s="26" t="s">
        <v>77</v>
      </c>
      <c r="B24" s="121" t="s">
        <v>81</v>
      </c>
      <c r="C24" s="115"/>
      <c r="D24" s="31"/>
      <c r="E24" s="31"/>
      <c r="F24" s="31"/>
      <c r="G24" s="31"/>
      <c r="H24" s="31"/>
      <c r="I24" s="43"/>
      <c r="J24" s="42">
        <v>0</v>
      </c>
      <c r="K24" s="42">
        <v>0</v>
      </c>
      <c r="L24" s="46">
        <v>0</v>
      </c>
      <c r="M24" s="150" t="s">
        <v>25</v>
      </c>
      <c r="N24" s="152">
        <v>215</v>
      </c>
      <c r="O24" s="150"/>
      <c r="P24" s="145">
        <v>167</v>
      </c>
      <c r="Q24" s="145">
        <v>181</v>
      </c>
      <c r="R24" s="145">
        <v>183</v>
      </c>
      <c r="S24" s="153">
        <v>200</v>
      </c>
      <c r="T24" s="149">
        <v>946</v>
      </c>
      <c r="U24" s="149">
        <v>189.2</v>
      </c>
      <c r="V24" s="168">
        <v>2</v>
      </c>
      <c r="W24" s="295"/>
      <c r="X24" s="296"/>
      <c r="Y24" s="296"/>
      <c r="Z24" s="296"/>
      <c r="AA24" s="296"/>
      <c r="AB24" s="296"/>
      <c r="AC24" s="328"/>
      <c r="AD24" s="292">
        <v>0</v>
      </c>
      <c r="AE24" s="293">
        <v>0</v>
      </c>
      <c r="AF24" s="294">
        <v>0</v>
      </c>
      <c r="AG24" s="100">
        <v>5</v>
      </c>
      <c r="AH24" s="101">
        <v>946</v>
      </c>
      <c r="AI24" s="333">
        <v>189.2</v>
      </c>
      <c r="AJ24" s="331">
        <v>1</v>
      </c>
      <c r="AK24" s="14"/>
      <c r="BM24" t="e">
        <f>BD8</f>
        <v>#REF!</v>
      </c>
    </row>
    <row r="25" spans="1:65" ht="24.75" customHeight="1">
      <c r="A25" s="315" t="s">
        <v>25</v>
      </c>
      <c r="B25" s="316" t="s">
        <v>26</v>
      </c>
      <c r="C25" s="115"/>
      <c r="D25" s="31"/>
      <c r="E25" s="31"/>
      <c r="F25" s="31"/>
      <c r="G25" s="31"/>
      <c r="H25" s="31"/>
      <c r="I25" s="43"/>
      <c r="J25" s="42">
        <v>0</v>
      </c>
      <c r="K25" s="42">
        <v>0</v>
      </c>
      <c r="L25" s="46">
        <v>0</v>
      </c>
      <c r="M25" s="154"/>
      <c r="N25" s="154"/>
      <c r="O25" s="154"/>
      <c r="P25" s="154"/>
      <c r="Q25" s="154"/>
      <c r="R25" s="154"/>
      <c r="S25" s="154"/>
      <c r="T25" s="151">
        <v>0</v>
      </c>
      <c r="U25" s="155">
        <v>0</v>
      </c>
      <c r="V25" s="170">
        <v>0</v>
      </c>
      <c r="W25" s="295"/>
      <c r="X25" s="296"/>
      <c r="Y25" s="296"/>
      <c r="Z25" s="296"/>
      <c r="AA25" s="296"/>
      <c r="AB25" s="296"/>
      <c r="AC25" s="297"/>
      <c r="AD25" s="292">
        <v>0</v>
      </c>
      <c r="AE25" s="293">
        <v>0</v>
      </c>
      <c r="AF25" s="294">
        <v>0</v>
      </c>
      <c r="AG25" s="298">
        <v>0</v>
      </c>
      <c r="AH25" s="299">
        <v>0</v>
      </c>
      <c r="AI25" s="300">
        <v>0</v>
      </c>
      <c r="AJ25" s="301" t="s">
        <v>97</v>
      </c>
      <c r="AK25" s="14"/>
      <c r="BM25" t="e">
        <f>BE9</f>
        <v>#REF!</v>
      </c>
    </row>
    <row r="26" spans="1:65" ht="24.75" customHeight="1">
      <c r="A26" s="315" t="s">
        <v>25</v>
      </c>
      <c r="B26" s="316" t="s">
        <v>26</v>
      </c>
      <c r="C26" s="115"/>
      <c r="D26" s="31"/>
      <c r="E26" s="31"/>
      <c r="F26" s="31"/>
      <c r="G26" s="31"/>
      <c r="H26" s="31"/>
      <c r="I26" s="43"/>
      <c r="J26" s="42">
        <v>0</v>
      </c>
      <c r="K26" s="42">
        <v>0</v>
      </c>
      <c r="L26" s="46">
        <v>0</v>
      </c>
      <c r="M26" s="156"/>
      <c r="N26" s="157"/>
      <c r="O26" s="157"/>
      <c r="P26" s="157"/>
      <c r="Q26" s="157"/>
      <c r="R26" s="157"/>
      <c r="S26" s="158"/>
      <c r="T26" s="151">
        <v>0</v>
      </c>
      <c r="U26" s="155">
        <v>0</v>
      </c>
      <c r="V26" s="170">
        <v>0</v>
      </c>
      <c r="W26" s="295"/>
      <c r="X26" s="296"/>
      <c r="Y26" s="296"/>
      <c r="Z26" s="296"/>
      <c r="AA26" s="296"/>
      <c r="AB26" s="296"/>
      <c r="AC26" s="297"/>
      <c r="AD26" s="292">
        <v>0</v>
      </c>
      <c r="AE26" s="293">
        <v>0</v>
      </c>
      <c r="AF26" s="294">
        <v>0</v>
      </c>
      <c r="AG26" s="298">
        <v>0</v>
      </c>
      <c r="AH26" s="299">
        <v>0</v>
      </c>
      <c r="AI26" s="300">
        <v>0</v>
      </c>
      <c r="AJ26" s="301" t="s">
        <v>97</v>
      </c>
      <c r="AK26" s="14"/>
      <c r="BM26" t="e">
        <f>BF6</f>
        <v>#REF!</v>
      </c>
    </row>
    <row r="27" spans="1:65" ht="24.75" customHeight="1">
      <c r="A27" s="315" t="s">
        <v>25</v>
      </c>
      <c r="B27" s="316" t="s">
        <v>26</v>
      </c>
      <c r="C27" s="115"/>
      <c r="D27" s="31"/>
      <c r="E27" s="32"/>
      <c r="F27" s="31"/>
      <c r="G27" s="31"/>
      <c r="H27" s="31"/>
      <c r="I27" s="43"/>
      <c r="J27" s="42">
        <v>0</v>
      </c>
      <c r="K27" s="42">
        <v>0</v>
      </c>
      <c r="L27" s="46">
        <v>0</v>
      </c>
      <c r="M27" s="156"/>
      <c r="N27" s="157"/>
      <c r="O27" s="157"/>
      <c r="P27" s="157"/>
      <c r="Q27" s="157"/>
      <c r="R27" s="157"/>
      <c r="S27" s="158"/>
      <c r="T27" s="151">
        <v>0</v>
      </c>
      <c r="U27" s="155">
        <v>0</v>
      </c>
      <c r="V27" s="170">
        <v>0</v>
      </c>
      <c r="W27" s="295"/>
      <c r="X27" s="296"/>
      <c r="Y27" s="296"/>
      <c r="Z27" s="296"/>
      <c r="AA27" s="296"/>
      <c r="AB27" s="296"/>
      <c r="AC27" s="297"/>
      <c r="AD27" s="292">
        <v>0</v>
      </c>
      <c r="AE27" s="293">
        <v>0</v>
      </c>
      <c r="AF27" s="294">
        <v>0</v>
      </c>
      <c r="AG27" s="298">
        <v>0</v>
      </c>
      <c r="AH27" s="299">
        <v>0</v>
      </c>
      <c r="AI27" s="300">
        <v>0</v>
      </c>
      <c r="AJ27" s="301" t="s">
        <v>97</v>
      </c>
      <c r="AK27" s="14"/>
      <c r="BM27" t="e">
        <f>BE7</f>
        <v>#REF!</v>
      </c>
    </row>
    <row r="28" spans="1:65" ht="24.75" customHeight="1">
      <c r="A28" s="315" t="s">
        <v>25</v>
      </c>
      <c r="B28" s="316" t="s">
        <v>26</v>
      </c>
      <c r="C28" s="115"/>
      <c r="D28" s="31"/>
      <c r="E28" s="31"/>
      <c r="F28" s="31"/>
      <c r="G28" s="31"/>
      <c r="H28" s="31"/>
      <c r="I28" s="43"/>
      <c r="J28" s="42">
        <v>0</v>
      </c>
      <c r="K28" s="42">
        <v>0</v>
      </c>
      <c r="L28" s="46">
        <v>0</v>
      </c>
      <c r="M28" s="156"/>
      <c r="N28" s="157"/>
      <c r="O28" s="157"/>
      <c r="P28" s="157"/>
      <c r="Q28" s="157"/>
      <c r="R28" s="157"/>
      <c r="S28" s="158"/>
      <c r="T28" s="151">
        <v>0</v>
      </c>
      <c r="U28" s="155">
        <v>0</v>
      </c>
      <c r="V28" s="170">
        <v>0</v>
      </c>
      <c r="W28" s="295"/>
      <c r="X28" s="296"/>
      <c r="Y28" s="296"/>
      <c r="Z28" s="296"/>
      <c r="AA28" s="296"/>
      <c r="AB28" s="296"/>
      <c r="AC28" s="297"/>
      <c r="AD28" s="292">
        <v>0</v>
      </c>
      <c r="AE28" s="293">
        <v>0</v>
      </c>
      <c r="AF28" s="294">
        <v>0</v>
      </c>
      <c r="AG28" s="298">
        <v>0</v>
      </c>
      <c r="AH28" s="299">
        <v>0</v>
      </c>
      <c r="AI28" s="300">
        <v>0</v>
      </c>
      <c r="AJ28" s="301" t="s">
        <v>97</v>
      </c>
      <c r="AK28" s="14"/>
      <c r="BM28" t="e">
        <f>BE8</f>
        <v>#REF!</v>
      </c>
    </row>
    <row r="29" spans="1:65" ht="24.75" customHeight="1">
      <c r="A29" s="315" t="s">
        <v>25</v>
      </c>
      <c r="B29" s="316" t="s">
        <v>26</v>
      </c>
      <c r="C29" s="115"/>
      <c r="D29" s="31"/>
      <c r="E29" s="31"/>
      <c r="F29" s="31"/>
      <c r="G29" s="31"/>
      <c r="H29" s="31"/>
      <c r="I29" s="43"/>
      <c r="J29" s="42">
        <v>0</v>
      </c>
      <c r="K29" s="42">
        <v>0</v>
      </c>
      <c r="L29" s="46">
        <v>0</v>
      </c>
      <c r="M29" s="156"/>
      <c r="N29" s="157"/>
      <c r="O29" s="157"/>
      <c r="P29" s="157"/>
      <c r="Q29" s="157"/>
      <c r="R29" s="157"/>
      <c r="S29" s="158"/>
      <c r="T29" s="151">
        <v>0</v>
      </c>
      <c r="U29" s="155">
        <v>0</v>
      </c>
      <c r="V29" s="170">
        <v>0</v>
      </c>
      <c r="W29" s="295"/>
      <c r="X29" s="296"/>
      <c r="Y29" s="296"/>
      <c r="Z29" s="296"/>
      <c r="AA29" s="296"/>
      <c r="AB29" s="296"/>
      <c r="AC29" s="297"/>
      <c r="AD29" s="292">
        <v>0</v>
      </c>
      <c r="AE29" s="293">
        <v>0</v>
      </c>
      <c r="AF29" s="294">
        <v>0</v>
      </c>
      <c r="AG29" s="298">
        <v>0</v>
      </c>
      <c r="AH29" s="299">
        <v>0</v>
      </c>
      <c r="AI29" s="300">
        <v>0</v>
      </c>
      <c r="AJ29" s="301" t="s">
        <v>97</v>
      </c>
      <c r="AK29" s="14"/>
      <c r="BM29" t="e">
        <f>BF9</f>
        <v>#REF!</v>
      </c>
    </row>
    <row r="30" spans="1:65" ht="24.75" customHeight="1">
      <c r="A30" s="315" t="s">
        <v>25</v>
      </c>
      <c r="B30" s="316" t="s">
        <v>26</v>
      </c>
      <c r="C30" s="115"/>
      <c r="D30" s="31"/>
      <c r="E30" s="31"/>
      <c r="F30" s="31"/>
      <c r="G30" s="31"/>
      <c r="H30" s="31"/>
      <c r="I30" s="43"/>
      <c r="J30" s="42">
        <v>0</v>
      </c>
      <c r="K30" s="42">
        <v>0</v>
      </c>
      <c r="L30" s="46">
        <v>0</v>
      </c>
      <c r="M30" s="156"/>
      <c r="N30" s="157"/>
      <c r="O30" s="157"/>
      <c r="P30" s="157"/>
      <c r="Q30" s="157"/>
      <c r="R30" s="157"/>
      <c r="S30" s="158"/>
      <c r="T30" s="151">
        <v>0</v>
      </c>
      <c r="U30" s="155">
        <v>0</v>
      </c>
      <c r="V30" s="170">
        <v>0</v>
      </c>
      <c r="W30" s="295"/>
      <c r="X30" s="296"/>
      <c r="Y30" s="296"/>
      <c r="Z30" s="296"/>
      <c r="AA30" s="296"/>
      <c r="AB30" s="296"/>
      <c r="AC30" s="297"/>
      <c r="AD30" s="292">
        <v>0</v>
      </c>
      <c r="AE30" s="293">
        <v>0</v>
      </c>
      <c r="AF30" s="294">
        <v>0</v>
      </c>
      <c r="AG30" s="298">
        <v>0</v>
      </c>
      <c r="AH30" s="299">
        <v>0</v>
      </c>
      <c r="AI30" s="300">
        <v>0</v>
      </c>
      <c r="AJ30" s="301" t="s">
        <v>97</v>
      </c>
      <c r="AK30" s="14"/>
      <c r="BM30" t="e">
        <f>BG6</f>
        <v>#REF!</v>
      </c>
    </row>
    <row r="31" spans="1:65" ht="24.75" customHeight="1">
      <c r="A31" s="315" t="s">
        <v>25</v>
      </c>
      <c r="B31" s="316" t="s">
        <v>26</v>
      </c>
      <c r="C31" s="115"/>
      <c r="D31" s="31"/>
      <c r="E31" s="31"/>
      <c r="F31" s="31"/>
      <c r="G31" s="31"/>
      <c r="H31" s="31"/>
      <c r="I31" s="43"/>
      <c r="J31" s="42">
        <v>0</v>
      </c>
      <c r="K31" s="42">
        <v>0</v>
      </c>
      <c r="L31" s="46">
        <v>0</v>
      </c>
      <c r="M31" s="156"/>
      <c r="N31" s="157"/>
      <c r="O31" s="157"/>
      <c r="P31" s="157"/>
      <c r="Q31" s="157"/>
      <c r="R31" s="157"/>
      <c r="S31" s="158"/>
      <c r="T31" s="151">
        <v>0</v>
      </c>
      <c r="U31" s="155">
        <v>0</v>
      </c>
      <c r="V31" s="170">
        <v>0</v>
      </c>
      <c r="W31" s="295"/>
      <c r="X31" s="296"/>
      <c r="Y31" s="296"/>
      <c r="Z31" s="296"/>
      <c r="AA31" s="296"/>
      <c r="AB31" s="296"/>
      <c r="AC31" s="297"/>
      <c r="AD31" s="292">
        <v>0</v>
      </c>
      <c r="AE31" s="293">
        <v>0</v>
      </c>
      <c r="AF31" s="294">
        <v>0</v>
      </c>
      <c r="AG31" s="298">
        <v>0</v>
      </c>
      <c r="AH31" s="299">
        <v>0</v>
      </c>
      <c r="AI31" s="300">
        <v>0</v>
      </c>
      <c r="AJ31" s="301" t="s">
        <v>97</v>
      </c>
      <c r="AK31" s="14"/>
      <c r="BM31" t="e">
        <f>BF7</f>
        <v>#REF!</v>
      </c>
    </row>
    <row r="32" spans="1:65" ht="24.75" customHeight="1">
      <c r="A32" s="315" t="s">
        <v>25</v>
      </c>
      <c r="B32" s="316" t="s">
        <v>26</v>
      </c>
      <c r="C32" s="115"/>
      <c r="D32" s="31"/>
      <c r="E32" s="31"/>
      <c r="F32" s="31"/>
      <c r="G32" s="31"/>
      <c r="H32" s="31"/>
      <c r="I32" s="43"/>
      <c r="J32" s="42">
        <v>0</v>
      </c>
      <c r="K32" s="42">
        <v>0</v>
      </c>
      <c r="L32" s="46">
        <v>0</v>
      </c>
      <c r="M32" s="156"/>
      <c r="N32" s="157"/>
      <c r="O32" s="157"/>
      <c r="P32" s="157"/>
      <c r="Q32" s="157"/>
      <c r="R32" s="157"/>
      <c r="S32" s="158"/>
      <c r="T32" s="151">
        <v>0</v>
      </c>
      <c r="U32" s="155">
        <v>0</v>
      </c>
      <c r="V32" s="170">
        <v>0</v>
      </c>
      <c r="W32" s="295"/>
      <c r="X32" s="296"/>
      <c r="Y32" s="296"/>
      <c r="Z32" s="296"/>
      <c r="AA32" s="296"/>
      <c r="AB32" s="296"/>
      <c r="AC32" s="297"/>
      <c r="AD32" s="292">
        <v>0</v>
      </c>
      <c r="AE32" s="293">
        <v>0</v>
      </c>
      <c r="AF32" s="294">
        <v>0</v>
      </c>
      <c r="AG32" s="298">
        <v>0</v>
      </c>
      <c r="AH32" s="299">
        <v>0</v>
      </c>
      <c r="AI32" s="300">
        <v>0</v>
      </c>
      <c r="AJ32" s="301" t="s">
        <v>97</v>
      </c>
      <c r="AK32" s="14"/>
      <c r="BM32" t="e">
        <f>BF8</f>
        <v>#REF!</v>
      </c>
    </row>
    <row r="33" spans="1:65" ht="24.75" customHeight="1">
      <c r="A33" s="315" t="s">
        <v>25</v>
      </c>
      <c r="B33" s="316" t="s">
        <v>26</v>
      </c>
      <c r="C33" s="115"/>
      <c r="D33" s="31"/>
      <c r="E33" s="31"/>
      <c r="F33" s="31"/>
      <c r="G33" s="31"/>
      <c r="H33" s="31"/>
      <c r="I33" s="43"/>
      <c r="J33" s="42">
        <v>0</v>
      </c>
      <c r="K33" s="42">
        <v>0</v>
      </c>
      <c r="L33" s="46">
        <v>0</v>
      </c>
      <c r="M33" s="156"/>
      <c r="N33" s="157"/>
      <c r="O33" s="157"/>
      <c r="P33" s="157"/>
      <c r="Q33" s="157"/>
      <c r="R33" s="157"/>
      <c r="S33" s="158"/>
      <c r="T33" s="151">
        <v>0</v>
      </c>
      <c r="U33" s="155">
        <v>0</v>
      </c>
      <c r="V33" s="170">
        <v>0</v>
      </c>
      <c r="W33" s="295"/>
      <c r="X33" s="296"/>
      <c r="Y33" s="296"/>
      <c r="Z33" s="296"/>
      <c r="AA33" s="296"/>
      <c r="AB33" s="296"/>
      <c r="AC33" s="297"/>
      <c r="AD33" s="292">
        <v>0</v>
      </c>
      <c r="AE33" s="293">
        <v>0</v>
      </c>
      <c r="AF33" s="294">
        <v>0</v>
      </c>
      <c r="AG33" s="298">
        <v>0</v>
      </c>
      <c r="AH33" s="299">
        <v>0</v>
      </c>
      <c r="AI33" s="300">
        <v>0</v>
      </c>
      <c r="AJ33" s="301" t="s">
        <v>97</v>
      </c>
      <c r="AK33" s="14"/>
      <c r="BM33" t="e">
        <f>BG9</f>
        <v>#REF!</v>
      </c>
    </row>
    <row r="34" spans="1:65" ht="24.75" customHeight="1">
      <c r="A34" s="315" t="s">
        <v>25</v>
      </c>
      <c r="B34" s="316" t="s">
        <v>26</v>
      </c>
      <c r="C34" s="115"/>
      <c r="D34" s="31"/>
      <c r="E34" s="31"/>
      <c r="F34" s="31"/>
      <c r="G34" s="31"/>
      <c r="H34" s="31"/>
      <c r="I34" s="43"/>
      <c r="J34" s="42">
        <v>0</v>
      </c>
      <c r="K34" s="42">
        <v>0</v>
      </c>
      <c r="L34" s="46">
        <v>0</v>
      </c>
      <c r="M34" s="156"/>
      <c r="N34" s="157"/>
      <c r="O34" s="157"/>
      <c r="P34" s="157"/>
      <c r="Q34" s="157"/>
      <c r="R34" s="157"/>
      <c r="S34" s="158"/>
      <c r="T34" s="151">
        <v>0</v>
      </c>
      <c r="U34" s="155">
        <v>0</v>
      </c>
      <c r="V34" s="170">
        <v>0</v>
      </c>
      <c r="W34" s="295"/>
      <c r="X34" s="296"/>
      <c r="Y34" s="296"/>
      <c r="Z34" s="296"/>
      <c r="AA34" s="296"/>
      <c r="AB34" s="296"/>
      <c r="AC34" s="297"/>
      <c r="AD34" s="292">
        <v>0</v>
      </c>
      <c r="AE34" s="293">
        <v>0</v>
      </c>
      <c r="AF34" s="294">
        <v>0</v>
      </c>
      <c r="AG34" s="298">
        <v>0</v>
      </c>
      <c r="AH34" s="299">
        <v>0</v>
      </c>
      <c r="AI34" s="300">
        <v>0</v>
      </c>
      <c r="AJ34" s="301" t="s">
        <v>97</v>
      </c>
      <c r="AK34" s="14"/>
      <c r="BM34" t="e">
        <f>BH6</f>
        <v>#REF!</v>
      </c>
    </row>
    <row r="35" spans="1:65" ht="24.75" customHeight="1">
      <c r="A35" s="315" t="s">
        <v>25</v>
      </c>
      <c r="B35" s="316" t="s">
        <v>26</v>
      </c>
      <c r="C35" s="115"/>
      <c r="D35" s="31"/>
      <c r="E35" s="31"/>
      <c r="F35" s="31"/>
      <c r="G35" s="31"/>
      <c r="H35" s="31"/>
      <c r="I35" s="43"/>
      <c r="J35" s="42">
        <v>0</v>
      </c>
      <c r="K35" s="42">
        <v>0</v>
      </c>
      <c r="L35" s="46">
        <v>0</v>
      </c>
      <c r="M35" s="156"/>
      <c r="N35" s="157"/>
      <c r="O35" s="157"/>
      <c r="P35" s="157"/>
      <c r="Q35" s="157"/>
      <c r="R35" s="157"/>
      <c r="S35" s="158"/>
      <c r="T35" s="151">
        <v>0</v>
      </c>
      <c r="U35" s="155">
        <v>0</v>
      </c>
      <c r="V35" s="170">
        <v>0</v>
      </c>
      <c r="W35" s="295"/>
      <c r="X35" s="296"/>
      <c r="Y35" s="296"/>
      <c r="Z35" s="296"/>
      <c r="AA35" s="296"/>
      <c r="AB35" s="296"/>
      <c r="AC35" s="297"/>
      <c r="AD35" s="292">
        <v>0</v>
      </c>
      <c r="AE35" s="293">
        <v>0</v>
      </c>
      <c r="AF35" s="294">
        <v>0</v>
      </c>
      <c r="AG35" s="298">
        <v>0</v>
      </c>
      <c r="AH35" s="299">
        <v>0</v>
      </c>
      <c r="AI35" s="300">
        <v>0</v>
      </c>
      <c r="AJ35" s="301" t="s">
        <v>97</v>
      </c>
      <c r="AK35" s="14"/>
      <c r="BM35" t="e">
        <f>BG7</f>
        <v>#REF!</v>
      </c>
    </row>
    <row r="36" spans="1:65" ht="24.75" customHeight="1">
      <c r="A36" s="315" t="s">
        <v>25</v>
      </c>
      <c r="B36" s="316" t="s">
        <v>26</v>
      </c>
      <c r="C36" s="125"/>
      <c r="D36" s="33"/>
      <c r="E36" s="33"/>
      <c r="F36" s="33"/>
      <c r="G36" s="33"/>
      <c r="H36" s="33"/>
      <c r="I36" s="44"/>
      <c r="J36" s="42">
        <v>0</v>
      </c>
      <c r="K36" s="42">
        <v>0</v>
      </c>
      <c r="L36" s="46">
        <v>0</v>
      </c>
      <c r="M36" s="159"/>
      <c r="N36" s="160"/>
      <c r="O36" s="160"/>
      <c r="P36" s="160"/>
      <c r="Q36" s="160"/>
      <c r="R36" s="160"/>
      <c r="S36" s="161"/>
      <c r="T36" s="151">
        <v>0</v>
      </c>
      <c r="U36" s="155">
        <v>0</v>
      </c>
      <c r="V36" s="170">
        <v>0</v>
      </c>
      <c r="W36" s="302"/>
      <c r="X36" s="303"/>
      <c r="Y36" s="303"/>
      <c r="Z36" s="303"/>
      <c r="AA36" s="303"/>
      <c r="AB36" s="303"/>
      <c r="AC36" s="304"/>
      <c r="AD36" s="292">
        <v>0</v>
      </c>
      <c r="AE36" s="293">
        <v>0</v>
      </c>
      <c r="AF36" s="294">
        <v>0</v>
      </c>
      <c r="AG36" s="298">
        <v>0</v>
      </c>
      <c r="AH36" s="299">
        <v>0</v>
      </c>
      <c r="AI36" s="300">
        <v>0</v>
      </c>
      <c r="AJ36" s="301" t="s">
        <v>97</v>
      </c>
      <c r="BM36" t="e">
        <f>BG8</f>
        <v>#REF!</v>
      </c>
    </row>
    <row r="37" spans="1:65" ht="24.75" customHeight="1">
      <c r="A37" s="315" t="s">
        <v>25</v>
      </c>
      <c r="B37" s="316" t="s">
        <v>26</v>
      </c>
      <c r="C37" s="125"/>
      <c r="D37" s="33"/>
      <c r="E37" s="33"/>
      <c r="F37" s="33"/>
      <c r="G37" s="33"/>
      <c r="H37" s="33"/>
      <c r="I37" s="44"/>
      <c r="J37" s="42">
        <v>0</v>
      </c>
      <c r="K37" s="42">
        <v>0</v>
      </c>
      <c r="L37" s="46">
        <v>0</v>
      </c>
      <c r="M37" s="159"/>
      <c r="N37" s="160"/>
      <c r="O37" s="160"/>
      <c r="P37" s="160"/>
      <c r="Q37" s="160"/>
      <c r="R37" s="160"/>
      <c r="S37" s="161"/>
      <c r="T37" s="151">
        <v>0</v>
      </c>
      <c r="U37" s="155">
        <v>0</v>
      </c>
      <c r="V37" s="170">
        <v>0</v>
      </c>
      <c r="W37" s="302"/>
      <c r="X37" s="303"/>
      <c r="Y37" s="303"/>
      <c r="Z37" s="303"/>
      <c r="AA37" s="303"/>
      <c r="AB37" s="303"/>
      <c r="AC37" s="304"/>
      <c r="AD37" s="292">
        <v>0</v>
      </c>
      <c r="AE37" s="293">
        <v>0</v>
      </c>
      <c r="AF37" s="294">
        <v>0</v>
      </c>
      <c r="AG37" s="298">
        <v>0</v>
      </c>
      <c r="AH37" s="299">
        <v>0</v>
      </c>
      <c r="AI37" s="300">
        <v>0</v>
      </c>
      <c r="AJ37" s="301" t="s">
        <v>97</v>
      </c>
      <c r="BM37" t="e">
        <f>BH9</f>
        <v>#REF!</v>
      </c>
    </row>
    <row r="38" spans="1:65" ht="24.75" customHeight="1">
      <c r="A38" s="315" t="s">
        <v>25</v>
      </c>
      <c r="B38" s="316" t="s">
        <v>26</v>
      </c>
      <c r="C38" s="125"/>
      <c r="D38" s="33"/>
      <c r="E38" s="33"/>
      <c r="F38" s="33"/>
      <c r="G38" s="33"/>
      <c r="H38" s="33"/>
      <c r="I38" s="44"/>
      <c r="J38" s="42">
        <v>0</v>
      </c>
      <c r="K38" s="42">
        <v>0</v>
      </c>
      <c r="L38" s="46">
        <v>0</v>
      </c>
      <c r="M38" s="159"/>
      <c r="N38" s="160"/>
      <c r="O38" s="160"/>
      <c r="P38" s="160"/>
      <c r="Q38" s="160"/>
      <c r="R38" s="160"/>
      <c r="S38" s="161"/>
      <c r="T38" s="151">
        <v>0</v>
      </c>
      <c r="U38" s="155">
        <v>0</v>
      </c>
      <c r="V38" s="170">
        <v>0</v>
      </c>
      <c r="W38" s="302"/>
      <c r="X38" s="303"/>
      <c r="Y38" s="303"/>
      <c r="Z38" s="303"/>
      <c r="AA38" s="303"/>
      <c r="AB38" s="303"/>
      <c r="AC38" s="304"/>
      <c r="AD38" s="292">
        <v>0</v>
      </c>
      <c r="AE38" s="293">
        <v>0</v>
      </c>
      <c r="AF38" s="294">
        <v>0</v>
      </c>
      <c r="AG38" s="298">
        <v>0</v>
      </c>
      <c r="AH38" s="299">
        <v>0</v>
      </c>
      <c r="AI38" s="300">
        <v>0</v>
      </c>
      <c r="AJ38" s="301" t="s">
        <v>97</v>
      </c>
      <c r="BM38" t="e">
        <f>BI6</f>
        <v>#REF!</v>
      </c>
    </row>
    <row r="39" spans="1:65" ht="24.75" customHeight="1">
      <c r="A39" s="315" t="s">
        <v>25</v>
      </c>
      <c r="B39" s="316" t="s">
        <v>26</v>
      </c>
      <c r="C39" s="125"/>
      <c r="D39" s="33"/>
      <c r="E39" s="33"/>
      <c r="F39" s="33"/>
      <c r="G39" s="33"/>
      <c r="H39" s="33"/>
      <c r="I39" s="44"/>
      <c r="J39" s="42">
        <v>0</v>
      </c>
      <c r="K39" s="42">
        <v>0</v>
      </c>
      <c r="L39" s="46">
        <v>0</v>
      </c>
      <c r="M39" s="159"/>
      <c r="N39" s="160"/>
      <c r="O39" s="160"/>
      <c r="P39" s="160"/>
      <c r="Q39" s="160"/>
      <c r="R39" s="160"/>
      <c r="S39" s="161"/>
      <c r="T39" s="151">
        <v>0</v>
      </c>
      <c r="U39" s="155">
        <v>0</v>
      </c>
      <c r="V39" s="170">
        <v>0</v>
      </c>
      <c r="W39" s="302"/>
      <c r="X39" s="303"/>
      <c r="Y39" s="303"/>
      <c r="Z39" s="303"/>
      <c r="AA39" s="303"/>
      <c r="AB39" s="303"/>
      <c r="AC39" s="304"/>
      <c r="AD39" s="292">
        <v>0</v>
      </c>
      <c r="AE39" s="293">
        <v>0</v>
      </c>
      <c r="AF39" s="294">
        <v>0</v>
      </c>
      <c r="AG39" s="298">
        <v>0</v>
      </c>
      <c r="AH39" s="299">
        <v>0</v>
      </c>
      <c r="AI39" s="300">
        <v>0</v>
      </c>
      <c r="AJ39" s="301" t="s">
        <v>97</v>
      </c>
      <c r="BM39" t="e">
        <f>BH7</f>
        <v>#REF!</v>
      </c>
    </row>
    <row r="40" spans="1:65" ht="24.75" customHeight="1" thickBot="1">
      <c r="A40" s="317" t="s">
        <v>25</v>
      </c>
      <c r="B40" s="318" t="s">
        <v>26</v>
      </c>
      <c r="C40" s="126"/>
      <c r="D40" s="34"/>
      <c r="E40" s="34"/>
      <c r="F40" s="34"/>
      <c r="G40" s="34"/>
      <c r="H40" s="34"/>
      <c r="I40" s="45"/>
      <c r="J40" s="111">
        <v>0</v>
      </c>
      <c r="K40" s="111">
        <v>0</v>
      </c>
      <c r="L40" s="112">
        <v>0</v>
      </c>
      <c r="M40" s="162"/>
      <c r="N40" s="163"/>
      <c r="O40" s="163"/>
      <c r="P40" s="163"/>
      <c r="Q40" s="163"/>
      <c r="R40" s="163"/>
      <c r="S40" s="164"/>
      <c r="T40" s="165">
        <v>0</v>
      </c>
      <c r="U40" s="166">
        <v>0</v>
      </c>
      <c r="V40" s="171">
        <v>0</v>
      </c>
      <c r="W40" s="305"/>
      <c r="X40" s="306"/>
      <c r="Y40" s="306"/>
      <c r="Z40" s="306"/>
      <c r="AA40" s="306"/>
      <c r="AB40" s="306"/>
      <c r="AC40" s="307"/>
      <c r="AD40" s="308">
        <v>0</v>
      </c>
      <c r="AE40" s="309">
        <v>0</v>
      </c>
      <c r="AF40" s="310">
        <v>0</v>
      </c>
      <c r="AG40" s="311">
        <v>0</v>
      </c>
      <c r="AH40" s="312">
        <v>0</v>
      </c>
      <c r="AI40" s="313">
        <v>0</v>
      </c>
      <c r="AJ40" s="314" t="s">
        <v>97</v>
      </c>
      <c r="BM40" t="e">
        <f>BH8</f>
        <v>#REF!</v>
      </c>
    </row>
    <row r="41" spans="62:65" ht="13.5" thickTop="1">
      <c r="BJ41" s="24"/>
      <c r="BM41" t="e">
        <f>BI9</f>
        <v>#REF!</v>
      </c>
    </row>
    <row r="42" ht="12.75">
      <c r="BM42" t="e">
        <f>BJ6</f>
        <v>#REF!</v>
      </c>
    </row>
    <row r="43" ht="12.75">
      <c r="BM43" t="e">
        <f>BI7</f>
        <v>#REF!</v>
      </c>
    </row>
    <row r="44" ht="12.75">
      <c r="BM44" t="e">
        <f>BI8</f>
        <v>#REF!</v>
      </c>
    </row>
    <row r="45" ht="12.75">
      <c r="BM45" t="e">
        <f>BJ9</f>
        <v>#REF!</v>
      </c>
    </row>
    <row r="46" ht="12.75">
      <c r="BM46" t="e">
        <f>BK6</f>
        <v>#REF!</v>
      </c>
    </row>
    <row r="47" ht="12.75">
      <c r="BM47" t="e">
        <f>BJ7</f>
        <v>#REF!</v>
      </c>
    </row>
    <row r="48" ht="12.75">
      <c r="BM48" t="e">
        <f>BJ8</f>
        <v>#REF!</v>
      </c>
    </row>
    <row r="49" ht="12.75">
      <c r="BM49" t="e">
        <f>BK9</f>
        <v>#REF!</v>
      </c>
    </row>
    <row r="50" ht="12.75">
      <c r="BM50" s="24" t="e">
        <f>BL6</f>
        <v>#REF!</v>
      </c>
    </row>
    <row r="51" ht="12.75">
      <c r="BM51" t="e">
        <f>BK7</f>
        <v>#REF!</v>
      </c>
    </row>
    <row r="52" ht="12.75">
      <c r="BM52" t="e">
        <f>BK8</f>
        <v>#REF!</v>
      </c>
    </row>
    <row r="53" ht="12.75">
      <c r="BM53" t="e">
        <f>BL9</f>
        <v>#REF!</v>
      </c>
    </row>
    <row r="54" ht="12.75">
      <c r="BM54" t="s">
        <v>25</v>
      </c>
    </row>
  </sheetData>
  <sheetProtection selectLockedCells="1"/>
  <mergeCells count="10">
    <mergeCell ref="AG2:AJ2"/>
    <mergeCell ref="C1:AH1"/>
    <mergeCell ref="AU2:AW2"/>
    <mergeCell ref="M3:V3"/>
    <mergeCell ref="C3:L3"/>
    <mergeCell ref="W3:AF3"/>
    <mergeCell ref="AG3:AG4"/>
    <mergeCell ref="AH3:AH4"/>
    <mergeCell ref="AI3:AI4"/>
    <mergeCell ref="AJ3:AJ4"/>
  </mergeCells>
  <conditionalFormatting sqref="C5:I20 M5:S25 W5:AC23">
    <cfRule type="cellIs" priority="15" dxfId="9" operator="greaterThan" stopIfTrue="1">
      <formula>249</formula>
    </cfRule>
    <cfRule type="cellIs" priority="16" dxfId="10" operator="greaterThan" stopIfTrue="1">
      <formula>199</formula>
    </cfRule>
  </conditionalFormatting>
  <conditionalFormatting sqref="M5:S24 W5:AC23">
    <cfRule type="cellIs" priority="13" dxfId="0" operator="equal" stopIfTrue="1">
      <formula>"."</formula>
    </cfRule>
  </conditionalFormatting>
  <dataValidations count="4">
    <dataValidation type="list" showDropDown="1" showInputMessage="1" showErrorMessage="1" sqref="BH26">
      <formula1>$BM$14:$BM$24</formula1>
    </dataValidation>
    <dataValidation type="list" allowBlank="1" showInputMessage="1" showErrorMessage="1" sqref="B22:B40">
      <formula1>$BM$5:$BM$12</formula1>
    </dataValidation>
    <dataValidation type="list" operator="equal" allowBlank="1" showInputMessage="1" showErrorMessage="1" sqref="A5:A40">
      <formula1>$BM$18:$BM$54</formula1>
    </dataValidation>
    <dataValidation type="list" allowBlank="1" showInputMessage="1" showErrorMessage="1" sqref="B5:B21">
      <formula1>$BM$5:$BM$13</formula1>
    </dataValidation>
  </dataValidations>
  <printOptions/>
  <pageMargins left="0.3937007874015748" right="0.3937007874015748" top="0.3937007874015748" bottom="0.3937007874015748" header="0.43" footer="0.3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Vlastimil Zářecký</cp:lastModifiedBy>
  <cp:lastPrinted>2016-12-08T08:02:35Z</cp:lastPrinted>
  <dcterms:created xsi:type="dcterms:W3CDTF">1997-01-24T11:07:25Z</dcterms:created>
  <dcterms:modified xsi:type="dcterms:W3CDTF">2016-12-09T08:19:14Z</dcterms:modified>
  <cp:category/>
  <cp:version/>
  <cp:contentType/>
  <cp:contentStatus/>
</cp:coreProperties>
</file>